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pe Diem\Desktop\Giorgio\YCL\"/>
    </mc:Choice>
  </mc:AlternateContent>
  <bookViews>
    <workbookView xWindow="0" yWindow="0" windowWidth="19320" windowHeight="9735"/>
  </bookViews>
  <sheets>
    <sheet name="Tabelle1 " sheetId="4" r:id="rId1"/>
    <sheet name="Tabelle gesp." sheetId="1" r:id="rId2"/>
    <sheet name="Tabelle2" sheetId="2" r:id="rId3"/>
    <sheet name="Tabelle3" sheetId="3" r:id="rId4"/>
  </sheets>
  <definedNames>
    <definedName name="_xlnm._FilterDatabase" localSheetId="1" hidden="1">'Tabelle gesp.'!$A$4:$H$4</definedName>
    <definedName name="_xlnm._FilterDatabase" localSheetId="0" hidden="1">'Tabelle1 '!$A$4:$H$4</definedName>
  </definedNames>
  <calcPr calcId="152511"/>
</workbook>
</file>

<file path=xl/calcChain.xml><?xml version="1.0" encoding="utf-8"?>
<calcChain xmlns="http://schemas.openxmlformats.org/spreadsheetml/2006/main">
  <c r="V6" i="4" l="1"/>
  <c r="V7" i="4"/>
  <c r="V8" i="4"/>
  <c r="V9" i="4"/>
  <c r="V10" i="4"/>
  <c r="V11" i="4"/>
  <c r="V12" i="4"/>
  <c r="V13" i="4"/>
  <c r="V14" i="4"/>
  <c r="U7" i="4"/>
  <c r="U8" i="4"/>
  <c r="U9" i="4"/>
  <c r="U10" i="4"/>
  <c r="U11" i="4"/>
  <c r="U12" i="4"/>
  <c r="U13" i="4"/>
  <c r="U14" i="4"/>
  <c r="S7" i="4"/>
  <c r="S8" i="4"/>
  <c r="S9" i="4"/>
  <c r="S10" i="4"/>
  <c r="S11" i="4"/>
  <c r="S12" i="4"/>
  <c r="G7" i="4"/>
  <c r="G9" i="4" l="1"/>
  <c r="G8" i="4"/>
  <c r="G5" i="4"/>
  <c r="G6" i="4"/>
  <c r="S13" i="4" l="1"/>
  <c r="S14" i="4"/>
  <c r="G13" i="4" l="1"/>
  <c r="U6" i="4"/>
  <c r="S6" i="4"/>
  <c r="G12" i="4"/>
  <c r="G11" i="4" l="1"/>
  <c r="G14" i="4"/>
  <c r="U5" i="4"/>
  <c r="V5" i="4" s="1"/>
  <c r="S5" i="4"/>
  <c r="G10" i="4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5" i="1"/>
  <c r="V30" i="1"/>
  <c r="U6" i="1"/>
  <c r="V6" i="1" s="1"/>
  <c r="U7" i="1"/>
  <c r="V7" i="1" s="1"/>
  <c r="U8" i="1"/>
  <c r="V8" i="1" s="1"/>
  <c r="U9" i="1"/>
  <c r="V9" i="1" s="1"/>
  <c r="U10" i="1"/>
  <c r="V10" i="1" s="1"/>
  <c r="U11" i="1"/>
  <c r="V11" i="1" s="1"/>
  <c r="U12" i="1"/>
  <c r="V12" i="1" s="1"/>
  <c r="U13" i="1"/>
  <c r="V13" i="1" s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U24" i="1"/>
  <c r="V24" i="1" s="1"/>
  <c r="U25" i="1"/>
  <c r="V25" i="1" s="1"/>
  <c r="U26" i="1"/>
  <c r="V26" i="1" s="1"/>
  <c r="U27" i="1"/>
  <c r="V27" i="1" s="1"/>
  <c r="U28" i="1"/>
  <c r="V28" i="1" s="1"/>
  <c r="U29" i="1"/>
  <c r="V29" i="1" s="1"/>
  <c r="U30" i="1"/>
  <c r="U5" i="1"/>
  <c r="V5" i="1" s="1"/>
  <c r="G13" i="1" l="1"/>
  <c r="G14" i="1"/>
  <c r="G28" i="1" l="1"/>
  <c r="G21" i="1" l="1"/>
  <c r="G5" i="1" l="1"/>
  <c r="G6" i="1"/>
  <c r="G17" i="1" l="1"/>
  <c r="G12" i="1" l="1"/>
  <c r="G18" i="1" l="1"/>
  <c r="G8" i="1" l="1"/>
  <c r="G20" i="1"/>
  <c r="G19" i="1" l="1"/>
  <c r="G24" i="1"/>
  <c r="G23" i="1"/>
  <c r="G16" i="1" l="1"/>
  <c r="G27" i="1"/>
  <c r="G22" i="1"/>
  <c r="G7" i="1"/>
  <c r="G10" i="1"/>
  <c r="G25" i="1"/>
  <c r="G9" i="1"/>
  <c r="G11" i="1"/>
  <c r="G15" i="1"/>
  <c r="G26" i="1"/>
</calcChain>
</file>

<file path=xl/sharedStrings.xml><?xml version="1.0" encoding="utf-8"?>
<sst xmlns="http://schemas.openxmlformats.org/spreadsheetml/2006/main" count="254" uniqueCount="134">
  <si>
    <t>YST</t>
  </si>
  <si>
    <t>Startzeit</t>
  </si>
  <si>
    <t>Nr</t>
  </si>
  <si>
    <t>Segelnr</t>
  </si>
  <si>
    <t>Bootsname</t>
  </si>
  <si>
    <t>Steuerfrau/-mann</t>
  </si>
  <si>
    <t>Bootstyp</t>
  </si>
  <si>
    <t>Rang</t>
  </si>
  <si>
    <t>Nullboot:</t>
  </si>
  <si>
    <t>Laufzeit</t>
  </si>
  <si>
    <t>Corsaire</t>
  </si>
  <si>
    <t>15er</t>
  </si>
  <si>
    <t>SUI 148</t>
  </si>
  <si>
    <t>Carina III</t>
  </si>
  <si>
    <t>H-Boot</t>
  </si>
  <si>
    <t>Z 28</t>
  </si>
  <si>
    <t>Maramu</t>
  </si>
  <si>
    <t>SUI 2275</t>
  </si>
  <si>
    <t>Christoph Schlunegger/Pius Inderbitzin</t>
  </si>
  <si>
    <t>Dehler 28</t>
  </si>
  <si>
    <t>Träumli</t>
  </si>
  <si>
    <t>SUI 2267</t>
  </si>
  <si>
    <t>Helen und Bernhard Jurt</t>
  </si>
  <si>
    <t>SUI 317</t>
  </si>
  <si>
    <t>Esse 850</t>
  </si>
  <si>
    <t>Aiolos</t>
  </si>
  <si>
    <t>Fendihar</t>
  </si>
  <si>
    <t>Prenta</t>
  </si>
  <si>
    <t>SUI 014</t>
  </si>
  <si>
    <t>BS Express</t>
  </si>
  <si>
    <t>SUI 26</t>
  </si>
  <si>
    <t>Island Time</t>
  </si>
  <si>
    <t>Safire 27</t>
  </si>
  <si>
    <t>SUI ?</t>
  </si>
  <si>
    <t>Granada 31</t>
  </si>
  <si>
    <t>AVIVA</t>
  </si>
  <si>
    <t>SUI 153</t>
  </si>
  <si>
    <t>Carioca</t>
  </si>
  <si>
    <t>SUI 167</t>
  </si>
  <si>
    <t>SUI 059</t>
  </si>
  <si>
    <t>Victoria II</t>
  </si>
  <si>
    <t>Far East 23 R</t>
  </si>
  <si>
    <t>SUI 235</t>
  </si>
  <si>
    <t>Claudia Wick</t>
  </si>
  <si>
    <t>Musto Skiff</t>
  </si>
  <si>
    <t>Superbüsi</t>
  </si>
  <si>
    <t>J70</t>
  </si>
  <si>
    <t>Max Schmid/Flo Bieri</t>
  </si>
  <si>
    <t>SUI 210</t>
  </si>
  <si>
    <t>Settebello</t>
  </si>
  <si>
    <t>Silvia, Kurt und Fabian Morgan</t>
  </si>
  <si>
    <t>Surprise</t>
  </si>
  <si>
    <t>Sabine Brodbeck/Kathrin Zust</t>
  </si>
  <si>
    <t>Roland Kunz/Mathias Bermejo, Samuel Rigert, Erich Buchholzer</t>
  </si>
  <si>
    <t>SUI 115</t>
  </si>
  <si>
    <t>Asmasi</t>
  </si>
  <si>
    <t>X95</t>
  </si>
  <si>
    <t>Albin Ballad</t>
  </si>
  <si>
    <t xml:space="preserve">Valerie und Hendrik </t>
  </si>
  <si>
    <t xml:space="preserve">Christine und Mathias </t>
  </si>
  <si>
    <t>Jonas Wenger und Marco</t>
  </si>
  <si>
    <t>Einlaufzeit</t>
  </si>
  <si>
    <t>SUI 133</t>
  </si>
  <si>
    <t>SUI 108</t>
  </si>
  <si>
    <t>Esther und Thomas Meseck/Giorgie von Wartburg</t>
  </si>
  <si>
    <t>Urs Streit/Hansruedi Triebold</t>
  </si>
  <si>
    <t xml:space="preserve"> </t>
  </si>
  <si>
    <t>Marcel und Marlene Hungenbühler</t>
  </si>
  <si>
    <t>Hanse 300</t>
  </si>
  <si>
    <t>SUI 256</t>
  </si>
  <si>
    <t>Heidi Somm</t>
  </si>
  <si>
    <t>Z 173</t>
  </si>
  <si>
    <t>SUI 158</t>
  </si>
  <si>
    <t xml:space="preserve"> Mathias Schürmann / Griesser Cécile </t>
  </si>
  <si>
    <t>SUI 980</t>
  </si>
  <si>
    <t>Dehler 25</t>
  </si>
  <si>
    <t>Z 1211</t>
  </si>
  <si>
    <t>Johannes Häderer</t>
  </si>
  <si>
    <t>Hunter Sonata</t>
  </si>
  <si>
    <t>Z 3</t>
  </si>
  <si>
    <t>Oskar und Marlis Kalt</t>
  </si>
  <si>
    <t>Bianca Lido</t>
  </si>
  <si>
    <t>Lukas Ammann</t>
  </si>
  <si>
    <t>SUI 201</t>
  </si>
  <si>
    <t>Pacific</t>
  </si>
  <si>
    <t>Dani Aeberhard, Cluadia Jakobsson, Beat Aeberhard</t>
  </si>
  <si>
    <t>Duetta 94</t>
  </si>
  <si>
    <t>Nigel Williams/Victoria</t>
  </si>
  <si>
    <t>Marcus Aebi / Marc Shi / Hans Heer</t>
  </si>
  <si>
    <t>Walti Suter Mäsi Emmenegger</t>
  </si>
  <si>
    <r>
      <t>Clubmeisterschaft Ansegeln 13. April 2019</t>
    </r>
    <r>
      <rPr>
        <sz val="9"/>
        <rFont val="Calibri"/>
        <family val="2"/>
        <scheme val="minor"/>
      </rPr>
      <t xml:space="preserve">
nach Yardstick </t>
    </r>
    <r>
      <rPr>
        <sz val="9"/>
        <color rgb="FFFF0000"/>
        <rFont val="Calibri"/>
        <family val="2"/>
        <scheme val="minor"/>
      </rPr>
      <t>mit Känguru-Start</t>
    </r>
  </si>
  <si>
    <t>SUI ??</t>
  </si>
  <si>
    <t>DOD 30</t>
  </si>
  <si>
    <t>Benno Schnieder und Jörg Schneider</t>
  </si>
  <si>
    <t xml:space="preserve">ROT  = </t>
  </si>
  <si>
    <t>Angemeldet</t>
  </si>
  <si>
    <t>Egon Buchecker/Markus Aebi</t>
  </si>
  <si>
    <t>Philipp Räber</t>
  </si>
  <si>
    <t>Werfer 1</t>
  </si>
  <si>
    <t>Werfer 2</t>
  </si>
  <si>
    <t>Total</t>
  </si>
  <si>
    <r>
      <t xml:space="preserve">Clubmeisterschaft Ansegeln 13. April 2019 </t>
    </r>
    <r>
      <rPr>
        <sz val="9"/>
        <rFont val="Calibri"/>
        <family val="2"/>
        <scheme val="minor"/>
      </rPr>
      <t xml:space="preserve">
Dart-Spiel, jedes Boot hat zwei Werfer, jeder Werfer hat vier Pfeile. Wer am meisten Punkte wirft ist Sieger und auf Rang 1</t>
    </r>
  </si>
  <si>
    <t xml:space="preserve">Rang </t>
  </si>
  <si>
    <t>Dart</t>
  </si>
  <si>
    <t>Regatta</t>
  </si>
  <si>
    <t>Total Rang</t>
  </si>
  <si>
    <t xml:space="preserve">Walti Suter </t>
  </si>
  <si>
    <t>Christoph Schlunegger</t>
  </si>
  <si>
    <t xml:space="preserve">Jonas Wenger </t>
  </si>
  <si>
    <t>Kathrin Zust und Ricc</t>
  </si>
  <si>
    <t>Dani Aeberhard</t>
  </si>
  <si>
    <t>Marcus Aebi</t>
  </si>
  <si>
    <t xml:space="preserve"> Mathias Schürmann</t>
  </si>
  <si>
    <t>M. und M.Hungenbühler</t>
  </si>
  <si>
    <t>Silviaund Kurt Morgan</t>
  </si>
  <si>
    <t>Roland Kunz</t>
  </si>
  <si>
    <t>Esther und Thomas Meseck</t>
  </si>
  <si>
    <t xml:space="preserve">Benno Schnieder </t>
  </si>
  <si>
    <t>Triton</t>
  </si>
  <si>
    <t>Banner</t>
  </si>
  <si>
    <t>Ricc / Kathrin Zust</t>
  </si>
  <si>
    <t>Nadine und Roger Baumgartner</t>
  </si>
  <si>
    <t>Jeanneau Fantasia</t>
  </si>
  <si>
    <t>SUI 1</t>
  </si>
  <si>
    <t>Ricco</t>
  </si>
  <si>
    <t>Peter Klemm, Angelika Laubmeier</t>
  </si>
  <si>
    <t>Ulysses II</t>
  </si>
  <si>
    <t>SUI 244</t>
  </si>
  <si>
    <t>Thomas Meseck/Julian und Michi</t>
  </si>
  <si>
    <t>Saphire 27</t>
  </si>
  <si>
    <t>Lukas Ammann/Herbert Weibel</t>
  </si>
  <si>
    <t>Philipp Räber/Oliver Kurz</t>
  </si>
  <si>
    <t>Thomas Meseck/Julian/Michi</t>
  </si>
  <si>
    <t>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</si>
</sst>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5" fillId="0" borderId="0" xfId="0" applyFont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/>
    <xf numFmtId="21" fontId="7" fillId="0" borderId="5" xfId="0" applyNumberFormat="1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/>
    <xf numFmtId="0" fontId="10" fillId="0" borderId="2" xfId="0" applyFont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/>
    <xf numFmtId="164" fontId="6" fillId="2" borderId="2" xfId="0" applyNumberFormat="1" applyFont="1" applyFill="1" applyBorder="1"/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right"/>
    </xf>
    <xf numFmtId="164" fontId="11" fillId="2" borderId="2" xfId="0" applyNumberFormat="1" applyFont="1" applyFill="1" applyBorder="1"/>
    <xf numFmtId="0" fontId="11" fillId="2" borderId="2" xfId="0" applyFont="1" applyFill="1" applyBorder="1" applyAlignment="1"/>
    <xf numFmtId="21" fontId="9" fillId="0" borderId="9" xfId="0" applyNumberFormat="1" applyFont="1" applyBorder="1"/>
    <xf numFmtId="0" fontId="10" fillId="0" borderId="10" xfId="0" applyFont="1" applyBorder="1" applyAlignment="1">
      <alignment horizontal="right"/>
    </xf>
    <xf numFmtId="0" fontId="7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2" fillId="0" borderId="0" xfId="0" applyFon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/>
    <xf numFmtId="164" fontId="15" fillId="2" borderId="2" xfId="0" applyNumberFormat="1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/>
    <xf numFmtId="0" fontId="2" fillId="0" borderId="0" xfId="0" applyFont="1" applyFill="1" applyBorder="1"/>
    <xf numFmtId="0" fontId="7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164" fontId="15" fillId="0" borderId="0" xfId="0" applyNumberFormat="1" applyFont="1" applyFill="1" applyBorder="1"/>
    <xf numFmtId="0" fontId="13" fillId="0" borderId="10" xfId="0" applyFont="1" applyBorder="1"/>
    <xf numFmtId="0" fontId="8" fillId="0" borderId="14" xfId="0" applyFont="1" applyBorder="1" applyAlignment="1">
      <alignment horizontal="left"/>
    </xf>
    <xf numFmtId="0" fontId="8" fillId="0" borderId="14" xfId="0" applyFont="1" applyBorder="1" applyAlignment="1"/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13" fillId="0" borderId="13" xfId="0" applyFont="1" applyBorder="1"/>
    <xf numFmtId="0" fontId="0" fillId="0" borderId="0" xfId="0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2" fillId="0" borderId="15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9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4" fillId="0" borderId="2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0" applyFont="1" applyBorder="1"/>
    <xf numFmtId="0" fontId="4" fillId="0" borderId="20" xfId="0" applyFont="1" applyBorder="1"/>
    <xf numFmtId="0" fontId="3" fillId="0" borderId="20" xfId="0" applyFont="1" applyBorder="1"/>
    <xf numFmtId="0" fontId="5" fillId="0" borderId="20" xfId="0" applyFont="1" applyBorder="1"/>
    <xf numFmtId="0" fontId="2" fillId="0" borderId="21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3" fillId="0" borderId="4" xfId="0" applyFont="1" applyBorder="1"/>
    <xf numFmtId="0" fontId="11" fillId="2" borderId="10" xfId="0" applyFont="1" applyFill="1" applyBorder="1"/>
    <xf numFmtId="0" fontId="11" fillId="2" borderId="10" xfId="0" applyFont="1" applyFill="1" applyBorder="1" applyAlignment="1">
      <alignment horizontal="center"/>
    </xf>
    <xf numFmtId="164" fontId="11" fillId="2" borderId="10" xfId="0" applyNumberFormat="1" applyFont="1" applyFill="1" applyBorder="1"/>
    <xf numFmtId="0" fontId="15" fillId="2" borderId="10" xfId="0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2" fillId="0" borderId="19" xfId="0" applyFont="1" applyBorder="1"/>
    <xf numFmtId="0" fontId="13" fillId="0" borderId="20" xfId="0" applyFont="1" applyBorder="1"/>
    <xf numFmtId="0" fontId="10" fillId="0" borderId="20" xfId="0" applyFont="1" applyBorder="1" applyAlignment="1">
      <alignment horizontal="left"/>
    </xf>
    <xf numFmtId="0" fontId="15" fillId="2" borderId="20" xfId="0" applyFont="1" applyFill="1" applyBorder="1"/>
    <xf numFmtId="0" fontId="11" fillId="2" borderId="20" xfId="0" applyFont="1" applyFill="1" applyBorder="1"/>
    <xf numFmtId="0" fontId="11" fillId="2" borderId="20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/>
    </xf>
    <xf numFmtId="21" fontId="11" fillId="2" borderId="10" xfId="0" applyNumberFormat="1" applyFont="1" applyFill="1" applyBorder="1" applyAlignment="1">
      <alignment horizontal="center"/>
    </xf>
    <xf numFmtId="164" fontId="11" fillId="2" borderId="10" xfId="0" applyNumberFormat="1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7" fillId="3" borderId="2" xfId="0" applyNumberFormat="1" applyFont="1" applyFill="1" applyBorder="1" applyAlignment="1">
      <alignment horizontal="center"/>
    </xf>
    <xf numFmtId="0" fontId="13" fillId="0" borderId="17" xfId="0" applyFont="1" applyBorder="1"/>
    <xf numFmtId="0" fontId="13" fillId="0" borderId="27" xfId="0" applyFont="1" applyBorder="1"/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topLeftCell="E1" zoomScale="110" zoomScaleNormal="110" workbookViewId="0">
      <selection activeCell="F8" sqref="F8"/>
    </sheetView>
  </sheetViews>
  <sheetFormatPr baseColWidth="10" defaultRowHeight="12.75" x14ac:dyDescent="0.2"/>
  <cols>
    <col min="1" max="1" width="5.28515625" style="1" customWidth="1"/>
    <col min="2" max="2" width="10.7109375" customWidth="1"/>
    <col min="3" max="3" width="14.28515625" customWidth="1"/>
    <col min="4" max="4" width="38.28515625" style="5" customWidth="1"/>
    <col min="5" max="5" width="17.42578125" style="5" customWidth="1"/>
    <col min="6" max="6" width="4.5703125" style="6" customWidth="1"/>
    <col min="7" max="7" width="10.28515625" customWidth="1"/>
    <col min="8" max="8" width="10.140625" style="2" customWidth="1"/>
    <col min="9" max="9" width="11.42578125" style="29"/>
    <col min="10" max="10" width="19.42578125" style="29" customWidth="1"/>
    <col min="11" max="11" width="9.42578125" customWidth="1"/>
    <col min="12" max="13" width="9.28515625" customWidth="1"/>
    <col min="14" max="14" width="9.42578125" customWidth="1"/>
    <col min="15" max="15" width="9.140625" customWidth="1"/>
    <col min="16" max="16" width="9.42578125" customWidth="1"/>
    <col min="17" max="17" width="9.28515625" customWidth="1"/>
    <col min="18" max="18" width="9.140625" customWidth="1"/>
    <col min="19" max="19" width="9.28515625" customWidth="1"/>
    <col min="20" max="21" width="7.85546875" customWidth="1"/>
    <col min="22" max="22" width="9.140625" customWidth="1"/>
    <col min="23" max="23" width="11.42578125" style="1"/>
  </cols>
  <sheetData>
    <row r="1" spans="1:23" ht="48" customHeight="1" thickBot="1" x14ac:dyDescent="0.25">
      <c r="A1" s="120" t="s">
        <v>90</v>
      </c>
      <c r="B1" s="121"/>
      <c r="C1" s="121"/>
      <c r="D1" s="121"/>
      <c r="E1" s="121"/>
      <c r="F1" s="121"/>
      <c r="G1" s="121"/>
      <c r="H1" s="121"/>
      <c r="I1" s="118"/>
      <c r="J1" s="119"/>
      <c r="K1" s="122" t="s">
        <v>101</v>
      </c>
      <c r="L1" s="123"/>
      <c r="M1" s="123"/>
      <c r="N1" s="123"/>
      <c r="O1" s="123"/>
      <c r="P1" s="123"/>
      <c r="Q1" s="123"/>
      <c r="R1" s="123"/>
      <c r="S1" s="123"/>
      <c r="T1" s="124"/>
      <c r="U1" s="66"/>
      <c r="V1" s="75"/>
      <c r="W1" s="115"/>
    </row>
    <row r="2" spans="1:23" x14ac:dyDescent="0.2">
      <c r="A2" s="125" t="s">
        <v>8</v>
      </c>
      <c r="B2" s="126"/>
      <c r="C2" s="126"/>
      <c r="D2" s="127"/>
      <c r="E2" s="52" t="s">
        <v>6</v>
      </c>
      <c r="F2" s="53" t="s">
        <v>0</v>
      </c>
      <c r="G2" s="54" t="s">
        <v>1</v>
      </c>
      <c r="H2" s="55" t="s">
        <v>9</v>
      </c>
      <c r="I2" s="59" t="s">
        <v>61</v>
      </c>
      <c r="J2" s="103"/>
      <c r="K2" s="96"/>
      <c r="L2" s="60"/>
      <c r="M2" s="60"/>
      <c r="N2" s="60"/>
      <c r="O2" s="60"/>
      <c r="P2" s="60"/>
      <c r="Q2" s="60"/>
      <c r="R2" s="63"/>
      <c r="S2" s="79"/>
      <c r="T2" s="79"/>
      <c r="U2" s="76"/>
      <c r="V2" s="76"/>
      <c r="W2" s="79"/>
    </row>
    <row r="3" spans="1:23" x14ac:dyDescent="0.2">
      <c r="A3" s="125"/>
      <c r="B3" s="126"/>
      <c r="C3" s="126"/>
      <c r="D3" s="127"/>
      <c r="E3" s="8" t="s">
        <v>10</v>
      </c>
      <c r="F3" s="9">
        <v>120</v>
      </c>
      <c r="G3" s="10">
        <v>0.58333333333333337</v>
      </c>
      <c r="H3" s="27">
        <v>8.3333333333333329E-2</v>
      </c>
      <c r="I3" s="51"/>
      <c r="J3" s="104"/>
      <c r="K3" s="97" t="s">
        <v>98</v>
      </c>
      <c r="L3" s="61" t="s">
        <v>98</v>
      </c>
      <c r="M3" s="61" t="s">
        <v>98</v>
      </c>
      <c r="N3" s="61" t="s">
        <v>98</v>
      </c>
      <c r="O3" s="61" t="s">
        <v>99</v>
      </c>
      <c r="P3" s="61" t="s">
        <v>99</v>
      </c>
      <c r="Q3" s="61" t="s">
        <v>99</v>
      </c>
      <c r="R3" s="64" t="s">
        <v>99</v>
      </c>
      <c r="S3" s="83" t="s">
        <v>100</v>
      </c>
      <c r="T3" s="80" t="s">
        <v>102</v>
      </c>
      <c r="U3" s="83" t="s">
        <v>102</v>
      </c>
      <c r="V3" s="77" t="s">
        <v>105</v>
      </c>
      <c r="W3" s="83" t="s">
        <v>133</v>
      </c>
    </row>
    <row r="4" spans="1:23" ht="13.5" thickBot="1" x14ac:dyDescent="0.25">
      <c r="A4" s="11" t="s">
        <v>2</v>
      </c>
      <c r="B4" s="12" t="s">
        <v>3</v>
      </c>
      <c r="C4" s="12" t="s">
        <v>4</v>
      </c>
      <c r="D4" s="13" t="s">
        <v>5</v>
      </c>
      <c r="E4" s="13" t="s">
        <v>6</v>
      </c>
      <c r="F4" s="14" t="s">
        <v>0</v>
      </c>
      <c r="G4" s="15" t="s">
        <v>1</v>
      </c>
      <c r="H4" s="28" t="s">
        <v>7</v>
      </c>
      <c r="I4" s="51"/>
      <c r="J4" s="105" t="s">
        <v>5</v>
      </c>
      <c r="K4" s="98">
        <v>1</v>
      </c>
      <c r="L4" s="62">
        <v>2</v>
      </c>
      <c r="M4" s="62">
        <v>3</v>
      </c>
      <c r="N4" s="62">
        <v>4</v>
      </c>
      <c r="O4" s="62">
        <v>5</v>
      </c>
      <c r="P4" s="62">
        <v>6</v>
      </c>
      <c r="Q4" s="62">
        <v>7</v>
      </c>
      <c r="R4" s="65">
        <v>8</v>
      </c>
      <c r="S4" s="89" t="s">
        <v>103</v>
      </c>
      <c r="T4" s="81" t="s">
        <v>103</v>
      </c>
      <c r="U4" s="84" t="s">
        <v>104</v>
      </c>
      <c r="V4" s="78"/>
      <c r="W4" s="84"/>
    </row>
    <row r="5" spans="1:23" s="4" customFormat="1" ht="15" customHeight="1" x14ac:dyDescent="0.2">
      <c r="A5" s="21">
        <v>8</v>
      </c>
      <c r="B5" s="22" t="s">
        <v>12</v>
      </c>
      <c r="C5" s="22" t="s">
        <v>13</v>
      </c>
      <c r="D5" s="23" t="s">
        <v>96</v>
      </c>
      <c r="E5" s="23" t="s">
        <v>11</v>
      </c>
      <c r="F5" s="26">
        <v>104</v>
      </c>
      <c r="G5" s="25">
        <f t="shared" ref="G5:G14" si="0">$G$3+$H$3*($F$3-F5)/$F$3</f>
        <v>0.59444444444444444</v>
      </c>
      <c r="H5" s="117">
        <v>1</v>
      </c>
      <c r="I5" s="112">
        <v>0.63836805555555554</v>
      </c>
      <c r="J5" s="108" t="s">
        <v>96</v>
      </c>
      <c r="K5" s="99">
        <v>0</v>
      </c>
      <c r="L5" s="67">
        <v>0</v>
      </c>
      <c r="M5" s="67">
        <v>20</v>
      </c>
      <c r="N5" s="67">
        <v>0</v>
      </c>
      <c r="O5" s="67">
        <v>0</v>
      </c>
      <c r="P5" s="67">
        <v>20</v>
      </c>
      <c r="Q5" s="67">
        <v>10</v>
      </c>
      <c r="R5" s="68">
        <v>25</v>
      </c>
      <c r="S5" s="82">
        <f>SUM(K5:R5)</f>
        <v>75</v>
      </c>
      <c r="T5" s="82">
        <v>5</v>
      </c>
      <c r="U5" s="82">
        <f>H5</f>
        <v>1</v>
      </c>
      <c r="V5" s="82">
        <f>T5+U5</f>
        <v>6</v>
      </c>
      <c r="W5" s="82">
        <v>2</v>
      </c>
    </row>
    <row r="6" spans="1:23" s="4" customFormat="1" ht="15" customHeight="1" x14ac:dyDescent="0.2">
      <c r="A6" s="21">
        <v>7</v>
      </c>
      <c r="B6" s="22" t="s">
        <v>91</v>
      </c>
      <c r="C6" s="22" t="s">
        <v>118</v>
      </c>
      <c r="D6" s="23" t="s">
        <v>97</v>
      </c>
      <c r="E6" s="23" t="s">
        <v>119</v>
      </c>
      <c r="F6" s="26">
        <v>99</v>
      </c>
      <c r="G6" s="25">
        <f t="shared" si="0"/>
        <v>0.59791666666666665</v>
      </c>
      <c r="H6" s="117">
        <v>2</v>
      </c>
      <c r="I6" s="112">
        <v>0.64591435185185186</v>
      </c>
      <c r="J6" s="108" t="s">
        <v>131</v>
      </c>
      <c r="K6" s="99">
        <v>0</v>
      </c>
      <c r="L6" s="67">
        <v>10</v>
      </c>
      <c r="M6" s="67">
        <v>20</v>
      </c>
      <c r="N6" s="67">
        <v>10</v>
      </c>
      <c r="O6" s="67">
        <v>20</v>
      </c>
      <c r="P6" s="67">
        <v>15</v>
      </c>
      <c r="Q6" s="67">
        <v>20</v>
      </c>
      <c r="R6" s="68">
        <v>20</v>
      </c>
      <c r="S6" s="82">
        <f t="shared" ref="S6:S12" si="1">SUM(K6:R6)</f>
        <v>115</v>
      </c>
      <c r="T6" s="82">
        <v>2</v>
      </c>
      <c r="U6" s="82">
        <f>H6</f>
        <v>2</v>
      </c>
      <c r="V6" s="82">
        <f t="shared" ref="V6:V14" si="2">T6+U6</f>
        <v>4</v>
      </c>
      <c r="W6" s="82">
        <v>1</v>
      </c>
    </row>
    <row r="7" spans="1:23" s="4" customFormat="1" ht="15" customHeight="1" x14ac:dyDescent="0.2">
      <c r="A7" s="21">
        <v>6</v>
      </c>
      <c r="B7" s="22" t="s">
        <v>21</v>
      </c>
      <c r="C7" s="22" t="s">
        <v>35</v>
      </c>
      <c r="D7" s="23" t="s">
        <v>22</v>
      </c>
      <c r="E7" s="23" t="s">
        <v>34</v>
      </c>
      <c r="F7" s="26">
        <v>105</v>
      </c>
      <c r="G7" s="25">
        <f t="shared" si="0"/>
        <v>0.59375</v>
      </c>
      <c r="H7" s="117">
        <v>3</v>
      </c>
      <c r="I7" s="112">
        <v>0.65972222222222221</v>
      </c>
      <c r="J7" s="108" t="s">
        <v>22</v>
      </c>
      <c r="K7" s="100">
        <v>10</v>
      </c>
      <c r="L7" s="69">
        <v>0</v>
      </c>
      <c r="M7" s="69">
        <v>20</v>
      </c>
      <c r="N7" s="69">
        <v>15</v>
      </c>
      <c r="O7" s="69">
        <v>20</v>
      </c>
      <c r="P7" s="69">
        <v>0</v>
      </c>
      <c r="Q7" s="69">
        <v>0</v>
      </c>
      <c r="R7" s="70">
        <v>0</v>
      </c>
      <c r="S7" s="82">
        <f t="shared" si="1"/>
        <v>65</v>
      </c>
      <c r="T7" s="82">
        <v>6</v>
      </c>
      <c r="U7" s="82">
        <f t="shared" ref="U7:U14" si="3">H7</f>
        <v>3</v>
      </c>
      <c r="V7" s="82">
        <f t="shared" si="2"/>
        <v>9</v>
      </c>
      <c r="W7" s="114">
        <v>4</v>
      </c>
    </row>
    <row r="8" spans="1:23" s="4" customFormat="1" ht="15" customHeight="1" x14ac:dyDescent="0.2">
      <c r="A8" s="21">
        <v>10</v>
      </c>
      <c r="B8" s="22" t="s">
        <v>30</v>
      </c>
      <c r="C8" s="22" t="s">
        <v>31</v>
      </c>
      <c r="D8" s="23" t="s">
        <v>128</v>
      </c>
      <c r="E8" s="23" t="s">
        <v>129</v>
      </c>
      <c r="F8" s="26">
        <v>90</v>
      </c>
      <c r="G8" s="25">
        <f t="shared" si="0"/>
        <v>0.60416666666666674</v>
      </c>
      <c r="H8" s="117">
        <v>4</v>
      </c>
      <c r="I8" s="112">
        <v>0.64650462962962962</v>
      </c>
      <c r="J8" s="108" t="s">
        <v>132</v>
      </c>
      <c r="K8" s="100">
        <v>0</v>
      </c>
      <c r="L8" s="69">
        <v>0</v>
      </c>
      <c r="M8" s="69">
        <v>0</v>
      </c>
      <c r="N8" s="69">
        <v>0</v>
      </c>
      <c r="O8" s="69">
        <v>5</v>
      </c>
      <c r="P8" s="69">
        <v>10</v>
      </c>
      <c r="Q8" s="69">
        <v>10</v>
      </c>
      <c r="R8" s="70">
        <v>15</v>
      </c>
      <c r="S8" s="82">
        <f t="shared" si="1"/>
        <v>40</v>
      </c>
      <c r="T8" s="82">
        <v>10</v>
      </c>
      <c r="U8" s="82">
        <f t="shared" si="3"/>
        <v>4</v>
      </c>
      <c r="V8" s="82">
        <f t="shared" si="2"/>
        <v>14</v>
      </c>
      <c r="W8" s="116">
        <v>8</v>
      </c>
    </row>
    <row r="9" spans="1:23" s="4" customFormat="1" ht="15" customHeight="1" x14ac:dyDescent="0.2">
      <c r="A9" s="21">
        <v>9</v>
      </c>
      <c r="B9" s="22" t="s">
        <v>39</v>
      </c>
      <c r="C9" s="22"/>
      <c r="D9" s="23" t="s">
        <v>130</v>
      </c>
      <c r="E9" s="23" t="s">
        <v>24</v>
      </c>
      <c r="F9" s="26">
        <v>88</v>
      </c>
      <c r="G9" s="25">
        <f t="shared" si="0"/>
        <v>0.60555555555555562</v>
      </c>
      <c r="H9" s="117">
        <v>5</v>
      </c>
      <c r="I9" s="112">
        <v>0.64356481481481487</v>
      </c>
      <c r="J9" s="108" t="s">
        <v>130</v>
      </c>
      <c r="K9" s="100">
        <v>10</v>
      </c>
      <c r="L9" s="69">
        <v>10</v>
      </c>
      <c r="M9" s="69">
        <v>0</v>
      </c>
      <c r="N9" s="69">
        <v>5</v>
      </c>
      <c r="O9" s="69">
        <v>0</v>
      </c>
      <c r="P9" s="69">
        <v>10</v>
      </c>
      <c r="Q9" s="69">
        <v>0</v>
      </c>
      <c r="R9" s="70">
        <v>20</v>
      </c>
      <c r="S9" s="82">
        <f t="shared" si="1"/>
        <v>55</v>
      </c>
      <c r="T9" s="82">
        <v>8</v>
      </c>
      <c r="U9" s="82">
        <f t="shared" si="3"/>
        <v>5</v>
      </c>
      <c r="V9" s="82">
        <f t="shared" si="2"/>
        <v>13</v>
      </c>
      <c r="W9" s="116">
        <v>6</v>
      </c>
    </row>
    <row r="10" spans="1:23" s="4" customFormat="1" ht="15" customHeight="1" x14ac:dyDescent="0.2">
      <c r="A10" s="21">
        <v>1</v>
      </c>
      <c r="B10" s="22" t="s">
        <v>76</v>
      </c>
      <c r="C10" s="22"/>
      <c r="D10" s="22" t="s">
        <v>77</v>
      </c>
      <c r="E10" s="22" t="s">
        <v>78</v>
      </c>
      <c r="F10" s="22">
        <v>112</v>
      </c>
      <c r="G10" s="25">
        <f t="shared" si="0"/>
        <v>0.58888888888888891</v>
      </c>
      <c r="H10" s="117">
        <v>6</v>
      </c>
      <c r="I10" s="112">
        <v>0.62989583333333332</v>
      </c>
      <c r="J10" s="107" t="s">
        <v>77</v>
      </c>
      <c r="K10" s="100">
        <v>20</v>
      </c>
      <c r="L10" s="69">
        <v>20</v>
      </c>
      <c r="M10" s="69">
        <v>20</v>
      </c>
      <c r="N10" s="69">
        <v>20</v>
      </c>
      <c r="O10" s="69">
        <v>20</v>
      </c>
      <c r="P10" s="69">
        <v>20</v>
      </c>
      <c r="Q10" s="69">
        <v>20</v>
      </c>
      <c r="R10" s="70">
        <v>0</v>
      </c>
      <c r="S10" s="82">
        <f t="shared" si="1"/>
        <v>140</v>
      </c>
      <c r="T10" s="82">
        <v>1</v>
      </c>
      <c r="U10" s="82">
        <f t="shared" si="3"/>
        <v>6</v>
      </c>
      <c r="V10" s="82">
        <f t="shared" si="2"/>
        <v>7</v>
      </c>
      <c r="W10" s="116">
        <v>3</v>
      </c>
    </row>
    <row r="11" spans="1:23" x14ac:dyDescent="0.2">
      <c r="A11" s="21">
        <v>5</v>
      </c>
      <c r="B11" s="22" t="s">
        <v>23</v>
      </c>
      <c r="C11" s="22" t="s">
        <v>20</v>
      </c>
      <c r="D11" s="23" t="s">
        <v>120</v>
      </c>
      <c r="E11" s="23" t="s">
        <v>14</v>
      </c>
      <c r="F11" s="26">
        <v>106</v>
      </c>
      <c r="G11" s="25">
        <f t="shared" si="0"/>
        <v>0.59305555555555556</v>
      </c>
      <c r="H11" s="117">
        <v>7</v>
      </c>
      <c r="I11" s="112">
        <v>0.62466435185185187</v>
      </c>
      <c r="J11" s="108" t="s">
        <v>120</v>
      </c>
      <c r="K11" s="100">
        <v>20</v>
      </c>
      <c r="L11" s="69">
        <v>10</v>
      </c>
      <c r="M11" s="69">
        <v>10</v>
      </c>
      <c r="N11" s="69">
        <v>20</v>
      </c>
      <c r="O11" s="69">
        <v>0</v>
      </c>
      <c r="P11" s="69">
        <v>0</v>
      </c>
      <c r="Q11" s="69">
        <v>0</v>
      </c>
      <c r="R11" s="70">
        <v>0</v>
      </c>
      <c r="S11" s="82">
        <f t="shared" si="1"/>
        <v>60</v>
      </c>
      <c r="T11" s="82">
        <v>7</v>
      </c>
      <c r="U11" s="82">
        <f t="shared" si="3"/>
        <v>7</v>
      </c>
      <c r="V11" s="82">
        <f t="shared" si="2"/>
        <v>14</v>
      </c>
      <c r="W11" s="116">
        <v>8</v>
      </c>
    </row>
    <row r="12" spans="1:23" s="7" customFormat="1" x14ac:dyDescent="0.2">
      <c r="A12" s="21">
        <v>2</v>
      </c>
      <c r="B12" s="22" t="s">
        <v>123</v>
      </c>
      <c r="C12" s="22" t="s">
        <v>124</v>
      </c>
      <c r="D12" s="23" t="s">
        <v>121</v>
      </c>
      <c r="E12" s="23" t="s">
        <v>122</v>
      </c>
      <c r="F12" s="26">
        <v>112</v>
      </c>
      <c r="G12" s="25">
        <f t="shared" si="0"/>
        <v>0.58888888888888891</v>
      </c>
      <c r="H12" s="117">
        <v>8</v>
      </c>
      <c r="I12" s="113">
        <v>0.62016203703703698</v>
      </c>
      <c r="J12" s="108" t="s">
        <v>121</v>
      </c>
      <c r="K12" s="100">
        <v>20</v>
      </c>
      <c r="L12" s="69">
        <v>0</v>
      </c>
      <c r="M12" s="69">
        <v>0</v>
      </c>
      <c r="N12" s="69">
        <v>20</v>
      </c>
      <c r="O12" s="69">
        <v>0</v>
      </c>
      <c r="P12" s="69">
        <v>20</v>
      </c>
      <c r="Q12" s="69">
        <v>20</v>
      </c>
      <c r="R12" s="70">
        <v>20</v>
      </c>
      <c r="S12" s="82">
        <f t="shared" si="1"/>
        <v>100</v>
      </c>
      <c r="T12" s="82">
        <v>4</v>
      </c>
      <c r="U12" s="82">
        <f t="shared" si="3"/>
        <v>8</v>
      </c>
      <c r="V12" s="82">
        <f t="shared" si="2"/>
        <v>12</v>
      </c>
      <c r="W12" s="116">
        <v>5</v>
      </c>
    </row>
    <row r="13" spans="1:23" x14ac:dyDescent="0.2">
      <c r="A13" s="21">
        <v>4</v>
      </c>
      <c r="B13" s="22" t="s">
        <v>127</v>
      </c>
      <c r="C13" s="22" t="s">
        <v>126</v>
      </c>
      <c r="D13" s="23" t="s">
        <v>125</v>
      </c>
      <c r="E13" s="23" t="s">
        <v>14</v>
      </c>
      <c r="F13" s="26">
        <v>106</v>
      </c>
      <c r="G13" s="25">
        <f t="shared" si="0"/>
        <v>0.59305555555555556</v>
      </c>
      <c r="H13" s="117">
        <v>9</v>
      </c>
      <c r="I13" s="112">
        <v>0.63354166666666667</v>
      </c>
      <c r="J13" s="108" t="s">
        <v>125</v>
      </c>
      <c r="K13" s="100">
        <v>0</v>
      </c>
      <c r="L13" s="69">
        <v>0</v>
      </c>
      <c r="M13" s="69">
        <v>10</v>
      </c>
      <c r="N13" s="69">
        <v>5</v>
      </c>
      <c r="O13" s="69">
        <v>0</v>
      </c>
      <c r="P13" s="69">
        <v>10</v>
      </c>
      <c r="Q13" s="69">
        <v>20</v>
      </c>
      <c r="R13" s="70">
        <v>0</v>
      </c>
      <c r="S13" s="82">
        <f t="shared" ref="S13:S14" si="4">SUM(K13:R13)</f>
        <v>45</v>
      </c>
      <c r="T13" s="82">
        <v>9</v>
      </c>
      <c r="U13" s="82">
        <f t="shared" si="3"/>
        <v>9</v>
      </c>
      <c r="V13" s="82">
        <f t="shared" si="2"/>
        <v>18</v>
      </c>
      <c r="W13" s="116">
        <v>10</v>
      </c>
    </row>
    <row r="14" spans="1:23" x14ac:dyDescent="0.2">
      <c r="A14" s="21">
        <v>3</v>
      </c>
      <c r="B14" s="22" t="s">
        <v>17</v>
      </c>
      <c r="C14" s="22" t="s">
        <v>25</v>
      </c>
      <c r="D14" s="23" t="s">
        <v>18</v>
      </c>
      <c r="E14" s="23" t="s">
        <v>19</v>
      </c>
      <c r="F14" s="26">
        <v>108</v>
      </c>
      <c r="G14" s="25">
        <f t="shared" si="0"/>
        <v>0.59166666666666667</v>
      </c>
      <c r="H14" s="117">
        <v>10</v>
      </c>
      <c r="I14" s="112">
        <v>0.63108796296296299</v>
      </c>
      <c r="J14" s="108" t="s">
        <v>18</v>
      </c>
      <c r="K14" s="100">
        <v>0</v>
      </c>
      <c r="L14" s="69">
        <v>20</v>
      </c>
      <c r="M14" s="69">
        <v>20</v>
      </c>
      <c r="N14" s="69">
        <v>15</v>
      </c>
      <c r="O14" s="69">
        <v>20</v>
      </c>
      <c r="P14" s="69">
        <v>10</v>
      </c>
      <c r="Q14" s="69">
        <v>10</v>
      </c>
      <c r="R14" s="70">
        <v>10</v>
      </c>
      <c r="S14" s="82">
        <f t="shared" si="4"/>
        <v>105</v>
      </c>
      <c r="T14" s="82">
        <v>3</v>
      </c>
      <c r="U14" s="82">
        <f t="shared" si="3"/>
        <v>10</v>
      </c>
      <c r="V14" s="82">
        <f t="shared" si="2"/>
        <v>13</v>
      </c>
      <c r="W14" s="116">
        <v>6</v>
      </c>
    </row>
    <row r="15" spans="1:23" x14ac:dyDescent="0.2">
      <c r="A15" s="37"/>
      <c r="B15" s="38"/>
      <c r="C15" s="38"/>
      <c r="D15" s="39"/>
      <c r="E15" s="39"/>
      <c r="F15" s="40"/>
      <c r="G15" s="41"/>
      <c r="H15" s="21"/>
      <c r="I15" s="92"/>
      <c r="J15" s="109"/>
      <c r="K15" s="97"/>
      <c r="L15" s="61"/>
      <c r="M15" s="61"/>
      <c r="N15" s="61"/>
      <c r="O15" s="61"/>
      <c r="P15" s="61"/>
      <c r="Q15" s="61"/>
      <c r="R15" s="64"/>
      <c r="S15" s="82"/>
      <c r="T15" s="82"/>
      <c r="U15" s="82"/>
      <c r="V15" s="82"/>
      <c r="W15" s="83"/>
    </row>
    <row r="16" spans="1:23" ht="13.5" thickBot="1" x14ac:dyDescent="0.25">
      <c r="A16" s="21"/>
      <c r="B16" s="22"/>
      <c r="C16" s="22"/>
      <c r="D16" s="23"/>
      <c r="E16" s="23"/>
      <c r="F16" s="26"/>
      <c r="G16" s="25"/>
      <c r="H16" s="21"/>
      <c r="I16" s="92"/>
      <c r="J16" s="111"/>
      <c r="K16" s="97"/>
      <c r="L16" s="61"/>
      <c r="M16" s="61"/>
      <c r="N16" s="61"/>
      <c r="O16" s="61"/>
      <c r="P16" s="61"/>
      <c r="Q16" s="61"/>
      <c r="R16" s="64"/>
      <c r="S16" s="82"/>
      <c r="T16" s="82"/>
      <c r="U16" s="82"/>
      <c r="V16" s="82"/>
      <c r="W16" s="84"/>
    </row>
    <row r="17" spans="1:10" x14ac:dyDescent="0.2">
      <c r="A17" s="30"/>
      <c r="B17" s="31"/>
      <c r="C17" s="31"/>
      <c r="D17" s="32"/>
      <c r="E17" s="32"/>
      <c r="F17" s="33"/>
      <c r="G17" s="32" t="s">
        <v>66</v>
      </c>
      <c r="H17" s="34"/>
    </row>
    <row r="18" spans="1:10" x14ac:dyDescent="0.2">
      <c r="A18" s="128"/>
      <c r="B18" s="128"/>
      <c r="C18" s="42"/>
      <c r="D18" s="32"/>
      <c r="E18" s="32"/>
      <c r="F18" s="33"/>
      <c r="G18" s="32"/>
      <c r="H18" s="34"/>
    </row>
    <row r="20" spans="1:10" x14ac:dyDescent="0.2">
      <c r="A20" s="57"/>
      <c r="B20" s="45"/>
      <c r="C20" s="45"/>
      <c r="D20" s="43"/>
    </row>
    <row r="21" spans="1:10" x14ac:dyDescent="0.2">
      <c r="A21" s="57"/>
      <c r="B21" s="45"/>
      <c r="C21" s="45"/>
      <c r="D21" s="43"/>
      <c r="E21" s="43"/>
      <c r="F21" s="44"/>
      <c r="G21" s="45"/>
      <c r="H21" s="46"/>
      <c r="I21" s="47"/>
      <c r="J21" s="47"/>
    </row>
    <row r="22" spans="1:10" x14ac:dyDescent="0.2">
      <c r="A22" s="57"/>
      <c r="B22" s="45"/>
      <c r="C22" s="45"/>
      <c r="D22" s="43"/>
      <c r="E22" s="43"/>
      <c r="F22" s="44"/>
      <c r="G22" s="45"/>
      <c r="H22" s="46"/>
      <c r="I22" s="47"/>
      <c r="J22" s="47"/>
    </row>
    <row r="23" spans="1:10" x14ac:dyDescent="0.2">
      <c r="A23" s="57"/>
      <c r="B23" s="45"/>
      <c r="C23" s="45"/>
      <c r="D23" s="43"/>
      <c r="E23" s="43"/>
      <c r="F23" s="44"/>
      <c r="G23" s="45"/>
      <c r="H23" s="46"/>
      <c r="I23" s="47"/>
      <c r="J23" s="47"/>
    </row>
    <row r="24" spans="1:10" x14ac:dyDescent="0.2">
      <c r="A24" s="57"/>
      <c r="B24" s="45"/>
      <c r="C24" s="45"/>
      <c r="D24" s="43"/>
      <c r="E24" s="43"/>
      <c r="F24" s="44"/>
      <c r="G24" s="45"/>
      <c r="H24" s="46"/>
      <c r="I24" s="47"/>
      <c r="J24" s="47"/>
    </row>
    <row r="25" spans="1:10" x14ac:dyDescent="0.2">
      <c r="A25" s="57"/>
      <c r="B25" s="45"/>
      <c r="C25" s="45"/>
      <c r="D25" s="43"/>
      <c r="E25" s="43"/>
      <c r="F25" s="44"/>
      <c r="G25" s="45"/>
      <c r="H25" s="46"/>
      <c r="I25" s="47"/>
      <c r="J25" s="47"/>
    </row>
    <row r="26" spans="1:10" x14ac:dyDescent="0.2">
      <c r="A26" s="58"/>
      <c r="B26" s="42"/>
      <c r="C26" s="42"/>
      <c r="D26" s="48"/>
      <c r="E26" s="48"/>
      <c r="F26" s="49"/>
      <c r="G26" s="50"/>
      <c r="H26" s="46"/>
      <c r="I26" s="47"/>
      <c r="J26" s="47"/>
    </row>
    <row r="27" spans="1:10" x14ac:dyDescent="0.2">
      <c r="A27" s="57"/>
      <c r="B27" s="45"/>
      <c r="C27" s="45"/>
      <c r="D27" s="43"/>
      <c r="E27" s="43"/>
      <c r="F27" s="44"/>
      <c r="G27" s="45"/>
      <c r="H27" s="46"/>
      <c r="I27" s="47"/>
      <c r="J27" s="47"/>
    </row>
    <row r="28" spans="1:10" x14ac:dyDescent="0.2">
      <c r="A28" s="57"/>
      <c r="B28" s="45"/>
      <c r="C28" s="45"/>
      <c r="D28" s="43"/>
      <c r="E28" s="43"/>
      <c r="F28" s="44"/>
      <c r="G28" s="45"/>
      <c r="H28" s="46"/>
      <c r="I28" s="47"/>
      <c r="J28" s="47"/>
    </row>
  </sheetData>
  <autoFilter ref="A4:H4">
    <sortState ref="A5:H17">
      <sortCondition ref="H4"/>
    </sortState>
  </autoFilter>
  <sortState ref="A5:J14">
    <sortCondition ref="A5"/>
  </sortState>
  <mergeCells count="4">
    <mergeCell ref="A1:H1"/>
    <mergeCell ref="K1:T1"/>
    <mergeCell ref="A2:D3"/>
    <mergeCell ref="A18:B18"/>
  </mergeCells>
  <printOptions gridLines="1"/>
  <pageMargins left="0.51181102362204722" right="0.55118110236220474" top="0.78740157480314965" bottom="0.98425196850393704" header="0.51181102362204722" footer="0.51181102362204722"/>
  <pageSetup paperSize="9" orientation="landscape" horizontalDpi="300" verticalDpi="300" r:id="rId1"/>
  <headerFooter alignWithMargins="0">
    <oddHeader>&amp;LYACHT-CLUB LUZERN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opLeftCell="A7" zoomScale="106" zoomScaleNormal="106" workbookViewId="0">
      <selection activeCell="A29" sqref="A29:XFD29"/>
    </sheetView>
  </sheetViews>
  <sheetFormatPr baseColWidth="10" defaultRowHeight="12.75" x14ac:dyDescent="0.2"/>
  <cols>
    <col min="1" max="1" width="5.28515625" style="1" customWidth="1"/>
    <col min="2" max="2" width="10.7109375" customWidth="1"/>
    <col min="3" max="3" width="15.7109375" customWidth="1"/>
    <col min="4" max="4" width="47.42578125" style="5" bestFit="1" customWidth="1"/>
    <col min="5" max="5" width="18.42578125" style="5" customWidth="1"/>
    <col min="6" max="6" width="6" style="6" customWidth="1"/>
    <col min="7" max="7" width="10.28515625" customWidth="1"/>
    <col min="8" max="8" width="10.140625" style="2" customWidth="1"/>
    <col min="9" max="9" width="11.42578125" style="29"/>
    <col min="10" max="10" width="18.140625" style="29" customWidth="1"/>
    <col min="11" max="11" width="9.42578125" customWidth="1"/>
    <col min="12" max="13" width="9.28515625" customWidth="1"/>
    <col min="14" max="14" width="9.42578125" customWidth="1"/>
    <col min="15" max="15" width="9.140625" customWidth="1"/>
    <col min="16" max="16" width="9.42578125" customWidth="1"/>
    <col min="17" max="17" width="9.28515625" customWidth="1"/>
    <col min="18" max="18" width="9.140625" customWidth="1"/>
    <col min="19" max="19" width="9.28515625" customWidth="1"/>
    <col min="20" max="21" width="7.85546875" customWidth="1"/>
    <col min="22" max="22" width="9.140625" customWidth="1"/>
  </cols>
  <sheetData>
    <row r="1" spans="1:23" ht="48" customHeight="1" thickBot="1" x14ac:dyDescent="0.25">
      <c r="A1" s="120" t="s">
        <v>90</v>
      </c>
      <c r="B1" s="121"/>
      <c r="C1" s="121"/>
      <c r="D1" s="121"/>
      <c r="E1" s="121"/>
      <c r="F1" s="121"/>
      <c r="G1" s="121"/>
      <c r="H1" s="121"/>
      <c r="I1" s="56"/>
      <c r="J1" s="91"/>
      <c r="K1" s="129" t="s">
        <v>101</v>
      </c>
      <c r="L1" s="123"/>
      <c r="M1" s="123"/>
      <c r="N1" s="123"/>
      <c r="O1" s="123"/>
      <c r="P1" s="123"/>
      <c r="Q1" s="123"/>
      <c r="R1" s="123"/>
      <c r="S1" s="123"/>
      <c r="T1" s="124"/>
      <c r="U1" s="66"/>
      <c r="V1" s="75"/>
      <c r="W1" s="66"/>
    </row>
    <row r="2" spans="1:23" x14ac:dyDescent="0.2">
      <c r="A2" s="125" t="s">
        <v>8</v>
      </c>
      <c r="B2" s="126"/>
      <c r="C2" s="126"/>
      <c r="D2" s="127"/>
      <c r="E2" s="52" t="s">
        <v>6</v>
      </c>
      <c r="F2" s="53" t="s">
        <v>0</v>
      </c>
      <c r="G2" s="54" t="s">
        <v>1</v>
      </c>
      <c r="H2" s="55" t="s">
        <v>9</v>
      </c>
      <c r="I2" s="59" t="s">
        <v>61</v>
      </c>
      <c r="J2" s="103"/>
      <c r="K2" s="96"/>
      <c r="L2" s="60"/>
      <c r="M2" s="60"/>
      <c r="N2" s="60"/>
      <c r="O2" s="60"/>
      <c r="P2" s="60"/>
      <c r="Q2" s="60"/>
      <c r="R2" s="63"/>
      <c r="S2" s="79"/>
      <c r="T2" s="79"/>
      <c r="U2" s="76"/>
      <c r="V2" s="76"/>
      <c r="W2" s="76"/>
    </row>
    <row r="3" spans="1:23" x14ac:dyDescent="0.2">
      <c r="A3" s="125"/>
      <c r="B3" s="126"/>
      <c r="C3" s="126"/>
      <c r="D3" s="127"/>
      <c r="E3" s="8" t="s">
        <v>10</v>
      </c>
      <c r="F3" s="9">
        <v>120</v>
      </c>
      <c r="G3" s="10">
        <v>0.54166666666666663</v>
      </c>
      <c r="H3" s="27">
        <v>8.3333333333333329E-2</v>
      </c>
      <c r="I3" s="51"/>
      <c r="J3" s="104"/>
      <c r="K3" s="97" t="s">
        <v>98</v>
      </c>
      <c r="L3" s="61" t="s">
        <v>98</v>
      </c>
      <c r="M3" s="61" t="s">
        <v>98</v>
      </c>
      <c r="N3" s="61" t="s">
        <v>98</v>
      </c>
      <c r="O3" s="61" t="s">
        <v>99</v>
      </c>
      <c r="P3" s="61" t="s">
        <v>99</v>
      </c>
      <c r="Q3" s="61" t="s">
        <v>99</v>
      </c>
      <c r="R3" s="64" t="s">
        <v>99</v>
      </c>
      <c r="S3" s="83" t="s">
        <v>100</v>
      </c>
      <c r="T3" s="80" t="s">
        <v>102</v>
      </c>
      <c r="U3" s="83" t="s">
        <v>102</v>
      </c>
      <c r="V3" s="77" t="s">
        <v>105</v>
      </c>
      <c r="W3" s="77"/>
    </row>
    <row r="4" spans="1:23" ht="13.5" thickBot="1" x14ac:dyDescent="0.25">
      <c r="A4" s="11" t="s">
        <v>2</v>
      </c>
      <c r="B4" s="12" t="s">
        <v>3</v>
      </c>
      <c r="C4" s="12" t="s">
        <v>4</v>
      </c>
      <c r="D4" s="13" t="s">
        <v>5</v>
      </c>
      <c r="E4" s="13" t="s">
        <v>6</v>
      </c>
      <c r="F4" s="14" t="s">
        <v>0</v>
      </c>
      <c r="G4" s="15" t="s">
        <v>1</v>
      </c>
      <c r="H4" s="28" t="s">
        <v>7</v>
      </c>
      <c r="I4" s="51"/>
      <c r="J4" s="105" t="s">
        <v>5</v>
      </c>
      <c r="K4" s="98">
        <v>1</v>
      </c>
      <c r="L4" s="62">
        <v>2</v>
      </c>
      <c r="M4" s="62">
        <v>3</v>
      </c>
      <c r="N4" s="62">
        <v>4</v>
      </c>
      <c r="O4" s="62">
        <v>5</v>
      </c>
      <c r="P4" s="62">
        <v>6</v>
      </c>
      <c r="Q4" s="62">
        <v>7</v>
      </c>
      <c r="R4" s="65">
        <v>8</v>
      </c>
      <c r="S4" s="89" t="s">
        <v>103</v>
      </c>
      <c r="T4" s="81" t="s">
        <v>103</v>
      </c>
      <c r="U4" s="84" t="s">
        <v>104</v>
      </c>
      <c r="V4" s="78"/>
      <c r="W4" s="78"/>
    </row>
    <row r="5" spans="1:23" s="4" customFormat="1" ht="15" customHeight="1" x14ac:dyDescent="0.2">
      <c r="A5" s="38"/>
      <c r="B5" s="38" t="s">
        <v>76</v>
      </c>
      <c r="C5" s="38"/>
      <c r="D5" s="38" t="s">
        <v>77</v>
      </c>
      <c r="E5" s="38" t="s">
        <v>78</v>
      </c>
      <c r="F5" s="38">
        <v>112</v>
      </c>
      <c r="G5" s="41">
        <f t="shared" ref="G5:G27" si="0">$G$3+$H$3*($F$3-F5)/$F$3</f>
        <v>0.54722222222222217</v>
      </c>
      <c r="H5" s="21"/>
      <c r="I5" s="92"/>
      <c r="J5" s="106" t="s">
        <v>77</v>
      </c>
      <c r="K5" s="99"/>
      <c r="L5" s="67"/>
      <c r="M5" s="67"/>
      <c r="N5" s="67"/>
      <c r="O5" s="67"/>
      <c r="P5" s="67"/>
      <c r="Q5" s="67"/>
      <c r="R5" s="68"/>
      <c r="S5" s="82">
        <f>SUM(K5:R5)</f>
        <v>0</v>
      </c>
      <c r="T5" s="82"/>
      <c r="U5" s="82">
        <f>H5</f>
        <v>0</v>
      </c>
      <c r="V5" s="82">
        <f>T5+U5</f>
        <v>0</v>
      </c>
      <c r="W5" s="85"/>
    </row>
    <row r="6" spans="1:23" s="4" customFormat="1" ht="15" customHeight="1" x14ac:dyDescent="0.2">
      <c r="A6" s="22"/>
      <c r="B6" s="22" t="s">
        <v>74</v>
      </c>
      <c r="C6" s="22"/>
      <c r="D6" s="22" t="s">
        <v>89</v>
      </c>
      <c r="E6" s="22" t="s">
        <v>75</v>
      </c>
      <c r="F6" s="22">
        <v>110</v>
      </c>
      <c r="G6" s="25">
        <f t="shared" si="0"/>
        <v>0.54861111111111105</v>
      </c>
      <c r="H6" s="21"/>
      <c r="I6" s="92"/>
      <c r="J6" s="107" t="s">
        <v>106</v>
      </c>
      <c r="K6" s="100"/>
      <c r="L6" s="69"/>
      <c r="M6" s="69"/>
      <c r="N6" s="69"/>
      <c r="O6" s="69"/>
      <c r="P6" s="69"/>
      <c r="Q6" s="69"/>
      <c r="R6" s="70"/>
      <c r="S6" s="82">
        <f t="shared" ref="S6:S30" si="1">SUM(K6:R6)</f>
        <v>0</v>
      </c>
      <c r="T6" s="82"/>
      <c r="U6" s="82">
        <f t="shared" ref="U6:U30" si="2">H6</f>
        <v>0</v>
      </c>
      <c r="V6" s="82">
        <f t="shared" ref="V6:V30" si="3">T6+U6</f>
        <v>0</v>
      </c>
      <c r="W6" s="86"/>
    </row>
    <row r="7" spans="1:23" s="4" customFormat="1" ht="15" customHeight="1" x14ac:dyDescent="0.2">
      <c r="A7" s="21" t="s">
        <v>66</v>
      </c>
      <c r="B7" s="22" t="s">
        <v>17</v>
      </c>
      <c r="C7" s="22" t="s">
        <v>25</v>
      </c>
      <c r="D7" s="23" t="s">
        <v>18</v>
      </c>
      <c r="E7" s="23" t="s">
        <v>19</v>
      </c>
      <c r="F7" s="26">
        <v>108</v>
      </c>
      <c r="G7" s="25">
        <f t="shared" si="0"/>
        <v>0.54999999999999993</v>
      </c>
      <c r="H7" s="21"/>
      <c r="I7" s="93" t="s">
        <v>66</v>
      </c>
      <c r="J7" s="108" t="s">
        <v>107</v>
      </c>
      <c r="K7" s="100"/>
      <c r="L7" s="69"/>
      <c r="M7" s="69"/>
      <c r="N7" s="69"/>
      <c r="O7" s="69"/>
      <c r="P7" s="69"/>
      <c r="Q7" s="69"/>
      <c r="R7" s="70"/>
      <c r="S7" s="82">
        <f t="shared" si="1"/>
        <v>0</v>
      </c>
      <c r="T7" s="82"/>
      <c r="U7" s="82">
        <f t="shared" si="2"/>
        <v>0</v>
      </c>
      <c r="V7" s="82">
        <f t="shared" si="3"/>
        <v>0</v>
      </c>
      <c r="W7" s="86"/>
    </row>
    <row r="8" spans="1:23" s="3" customFormat="1" ht="15" customHeight="1" x14ac:dyDescent="0.2">
      <c r="A8" s="21" t="s">
        <v>66</v>
      </c>
      <c r="B8" s="22" t="s">
        <v>63</v>
      </c>
      <c r="C8" s="22"/>
      <c r="D8" s="23" t="s">
        <v>58</v>
      </c>
      <c r="E8" s="23" t="s">
        <v>57</v>
      </c>
      <c r="F8" s="26">
        <v>107</v>
      </c>
      <c r="G8" s="25">
        <f t="shared" si="0"/>
        <v>0.55069444444444438</v>
      </c>
      <c r="H8" s="21"/>
      <c r="I8" s="93" t="s">
        <v>66</v>
      </c>
      <c r="J8" s="108" t="s">
        <v>58</v>
      </c>
      <c r="K8" s="101"/>
      <c r="L8" s="71"/>
      <c r="M8" s="71"/>
      <c r="N8" s="71"/>
      <c r="O8" s="71"/>
      <c r="P8" s="71"/>
      <c r="Q8" s="71"/>
      <c r="R8" s="72"/>
      <c r="S8" s="82">
        <f t="shared" si="1"/>
        <v>0</v>
      </c>
      <c r="T8" s="82"/>
      <c r="U8" s="82">
        <f t="shared" si="2"/>
        <v>0</v>
      </c>
      <c r="V8" s="82">
        <f t="shared" si="3"/>
        <v>0</v>
      </c>
      <c r="W8" s="87"/>
    </row>
    <row r="9" spans="1:23" s="4" customFormat="1" ht="15" customHeight="1" x14ac:dyDescent="0.2">
      <c r="A9" s="21">
        <v>2</v>
      </c>
      <c r="B9" s="22" t="s">
        <v>15</v>
      </c>
      <c r="C9" s="22" t="s">
        <v>16</v>
      </c>
      <c r="D9" s="23" t="s">
        <v>60</v>
      </c>
      <c r="E9" s="23" t="s">
        <v>14</v>
      </c>
      <c r="F9" s="26">
        <v>106</v>
      </c>
      <c r="G9" s="25">
        <f t="shared" si="0"/>
        <v>0.55138888888888882</v>
      </c>
      <c r="H9" s="21"/>
      <c r="I9" s="93" t="s">
        <v>66</v>
      </c>
      <c r="J9" s="108" t="s">
        <v>108</v>
      </c>
      <c r="K9" s="100"/>
      <c r="L9" s="69"/>
      <c r="M9" s="69"/>
      <c r="N9" s="69"/>
      <c r="O9" s="69"/>
      <c r="P9" s="69"/>
      <c r="Q9" s="69"/>
      <c r="R9" s="70"/>
      <c r="S9" s="82">
        <f t="shared" si="1"/>
        <v>0</v>
      </c>
      <c r="T9" s="82"/>
      <c r="U9" s="82">
        <f t="shared" si="2"/>
        <v>0</v>
      </c>
      <c r="V9" s="82">
        <f t="shared" si="3"/>
        <v>0</v>
      </c>
      <c r="W9" s="86"/>
    </row>
    <row r="10" spans="1:23" s="4" customFormat="1" ht="15" customHeight="1" x14ac:dyDescent="0.2">
      <c r="A10" s="21">
        <v>4</v>
      </c>
      <c r="B10" s="22" t="s">
        <v>23</v>
      </c>
      <c r="C10" s="22" t="s">
        <v>20</v>
      </c>
      <c r="D10" s="23" t="s">
        <v>52</v>
      </c>
      <c r="E10" s="23" t="s">
        <v>14</v>
      </c>
      <c r="F10" s="26">
        <v>106</v>
      </c>
      <c r="G10" s="25">
        <f t="shared" si="0"/>
        <v>0.55138888888888882</v>
      </c>
      <c r="H10" s="21"/>
      <c r="I10" s="93" t="s">
        <v>66</v>
      </c>
      <c r="J10" s="108" t="s">
        <v>109</v>
      </c>
      <c r="K10" s="100"/>
      <c r="L10" s="69"/>
      <c r="M10" s="69"/>
      <c r="N10" s="69"/>
      <c r="O10" s="69"/>
      <c r="P10" s="69"/>
      <c r="Q10" s="69"/>
      <c r="R10" s="70"/>
      <c r="S10" s="82">
        <f t="shared" si="1"/>
        <v>0</v>
      </c>
      <c r="T10" s="82"/>
      <c r="U10" s="82">
        <f t="shared" si="2"/>
        <v>0</v>
      </c>
      <c r="V10" s="82">
        <f t="shared" si="3"/>
        <v>0</v>
      </c>
      <c r="W10" s="86"/>
    </row>
    <row r="11" spans="1:23" s="4" customFormat="1" x14ac:dyDescent="0.2">
      <c r="A11" s="21">
        <v>11</v>
      </c>
      <c r="B11" s="22" t="s">
        <v>83</v>
      </c>
      <c r="C11" s="22" t="s">
        <v>84</v>
      </c>
      <c r="D11" s="23" t="s">
        <v>85</v>
      </c>
      <c r="E11" s="23" t="s">
        <v>86</v>
      </c>
      <c r="F11" s="26">
        <v>106</v>
      </c>
      <c r="G11" s="25">
        <f t="shared" si="0"/>
        <v>0.55138888888888882</v>
      </c>
      <c r="H11" s="21"/>
      <c r="I11" s="94" t="s">
        <v>66</v>
      </c>
      <c r="J11" s="108" t="s">
        <v>110</v>
      </c>
      <c r="K11" s="100"/>
      <c r="L11" s="69"/>
      <c r="M11" s="69"/>
      <c r="N11" s="69"/>
      <c r="O11" s="69"/>
      <c r="P11" s="69"/>
      <c r="Q11" s="69"/>
      <c r="R11" s="70"/>
      <c r="S11" s="82">
        <f t="shared" si="1"/>
        <v>0</v>
      </c>
      <c r="T11" s="82"/>
      <c r="U11" s="82">
        <f t="shared" si="2"/>
        <v>0</v>
      </c>
      <c r="V11" s="82">
        <f t="shared" si="3"/>
        <v>0</v>
      </c>
      <c r="W11" s="86"/>
    </row>
    <row r="12" spans="1:23" s="7" customFormat="1" x14ac:dyDescent="0.2">
      <c r="A12" s="23"/>
      <c r="B12" s="23" t="s">
        <v>71</v>
      </c>
      <c r="C12" s="23"/>
      <c r="D12" s="23" t="s">
        <v>70</v>
      </c>
      <c r="E12" s="23" t="s">
        <v>14</v>
      </c>
      <c r="F12" s="24">
        <v>106</v>
      </c>
      <c r="G12" s="25">
        <f t="shared" si="0"/>
        <v>0.55138888888888882</v>
      </c>
      <c r="H12" s="21"/>
      <c r="I12" s="94" t="s">
        <v>66</v>
      </c>
      <c r="J12" s="108" t="s">
        <v>70</v>
      </c>
      <c r="K12" s="102"/>
      <c r="L12" s="73"/>
      <c r="M12" s="73"/>
      <c r="N12" s="73"/>
      <c r="O12" s="73"/>
      <c r="P12" s="73"/>
      <c r="Q12" s="73"/>
      <c r="R12" s="74"/>
      <c r="S12" s="82">
        <f t="shared" si="1"/>
        <v>0</v>
      </c>
      <c r="T12" s="82"/>
      <c r="U12" s="82">
        <f t="shared" si="2"/>
        <v>0</v>
      </c>
      <c r="V12" s="82">
        <f t="shared" si="3"/>
        <v>0</v>
      </c>
      <c r="W12" s="88"/>
    </row>
    <row r="13" spans="1:23" s="7" customFormat="1" x14ac:dyDescent="0.2">
      <c r="A13" s="37">
        <v>5</v>
      </c>
      <c r="B13" s="38" t="s">
        <v>21</v>
      </c>
      <c r="C13" s="38" t="s">
        <v>35</v>
      </c>
      <c r="D13" s="39" t="s">
        <v>22</v>
      </c>
      <c r="E13" s="39" t="s">
        <v>34</v>
      </c>
      <c r="F13" s="40">
        <v>105</v>
      </c>
      <c r="G13" s="41">
        <f t="shared" si="0"/>
        <v>0.55208333333333326</v>
      </c>
      <c r="H13" s="21"/>
      <c r="I13" s="94"/>
      <c r="J13" s="109" t="s">
        <v>22</v>
      </c>
      <c r="K13" s="102"/>
      <c r="L13" s="73"/>
      <c r="M13" s="73"/>
      <c r="N13" s="73"/>
      <c r="O13" s="73"/>
      <c r="P13" s="73"/>
      <c r="Q13" s="73"/>
      <c r="R13" s="74"/>
      <c r="S13" s="82">
        <f t="shared" si="1"/>
        <v>0</v>
      </c>
      <c r="T13" s="82"/>
      <c r="U13" s="82">
        <f t="shared" si="2"/>
        <v>0</v>
      </c>
      <c r="V13" s="82">
        <f t="shared" si="3"/>
        <v>0</v>
      </c>
      <c r="W13" s="88"/>
    </row>
    <row r="14" spans="1:23" s="4" customFormat="1" x14ac:dyDescent="0.2">
      <c r="A14" s="21">
        <v>3</v>
      </c>
      <c r="B14" s="22" t="s">
        <v>36</v>
      </c>
      <c r="C14" s="22" t="s">
        <v>37</v>
      </c>
      <c r="D14" s="23" t="s">
        <v>88</v>
      </c>
      <c r="E14" s="23" t="s">
        <v>11</v>
      </c>
      <c r="F14" s="26">
        <v>104</v>
      </c>
      <c r="G14" s="25">
        <f t="shared" si="0"/>
        <v>0.5527777777777777</v>
      </c>
      <c r="H14" s="21"/>
      <c r="I14" s="94" t="s">
        <v>66</v>
      </c>
      <c r="J14" s="108" t="s">
        <v>111</v>
      </c>
      <c r="K14" s="100"/>
      <c r="L14" s="69"/>
      <c r="M14" s="69"/>
      <c r="N14" s="69"/>
      <c r="O14" s="69"/>
      <c r="P14" s="69"/>
      <c r="Q14" s="69"/>
      <c r="R14" s="70"/>
      <c r="S14" s="82">
        <f t="shared" si="1"/>
        <v>0</v>
      </c>
      <c r="T14" s="82"/>
      <c r="U14" s="82">
        <f t="shared" si="2"/>
        <v>0</v>
      </c>
      <c r="V14" s="82">
        <f t="shared" si="3"/>
        <v>0</v>
      </c>
      <c r="W14" s="86"/>
    </row>
    <row r="15" spans="1:23" s="7" customFormat="1" x14ac:dyDescent="0.2">
      <c r="A15" s="37">
        <v>16</v>
      </c>
      <c r="B15" s="38" t="s">
        <v>12</v>
      </c>
      <c r="C15" s="38" t="s">
        <v>13</v>
      </c>
      <c r="D15" s="39" t="s">
        <v>96</v>
      </c>
      <c r="E15" s="39" t="s">
        <v>11</v>
      </c>
      <c r="F15" s="40">
        <v>104</v>
      </c>
      <c r="G15" s="41">
        <f t="shared" si="0"/>
        <v>0.5527777777777777</v>
      </c>
      <c r="H15" s="21"/>
      <c r="I15" s="94" t="s">
        <v>66</v>
      </c>
      <c r="J15" s="109" t="s">
        <v>96</v>
      </c>
      <c r="K15" s="102"/>
      <c r="L15" s="73"/>
      <c r="M15" s="73"/>
      <c r="N15" s="73"/>
      <c r="O15" s="73"/>
      <c r="P15" s="73"/>
      <c r="Q15" s="73"/>
      <c r="R15" s="74"/>
      <c r="S15" s="82">
        <f t="shared" si="1"/>
        <v>0</v>
      </c>
      <c r="T15" s="82"/>
      <c r="U15" s="82">
        <f t="shared" si="2"/>
        <v>0</v>
      </c>
      <c r="V15" s="82">
        <f t="shared" si="3"/>
        <v>0</v>
      </c>
      <c r="W15" s="88"/>
    </row>
    <row r="16" spans="1:23" s="4" customFormat="1" ht="15" customHeight="1" x14ac:dyDescent="0.2">
      <c r="A16" s="21">
        <v>18</v>
      </c>
      <c r="B16" s="22" t="s">
        <v>38</v>
      </c>
      <c r="C16" s="22" t="s">
        <v>40</v>
      </c>
      <c r="D16" s="23" t="s">
        <v>87</v>
      </c>
      <c r="E16" s="23" t="s">
        <v>11</v>
      </c>
      <c r="F16" s="26">
        <v>104</v>
      </c>
      <c r="G16" s="25">
        <f t="shared" si="0"/>
        <v>0.5527777777777777</v>
      </c>
      <c r="H16" s="21"/>
      <c r="I16" s="94" t="s">
        <v>66</v>
      </c>
      <c r="J16" s="108" t="s">
        <v>87</v>
      </c>
      <c r="K16" s="100"/>
      <c r="L16" s="69"/>
      <c r="M16" s="69"/>
      <c r="N16" s="69"/>
      <c r="O16" s="69"/>
      <c r="P16" s="69"/>
      <c r="Q16" s="69"/>
      <c r="R16" s="70"/>
      <c r="S16" s="82">
        <f t="shared" si="1"/>
        <v>0</v>
      </c>
      <c r="T16" s="82"/>
      <c r="U16" s="82">
        <f t="shared" si="2"/>
        <v>0</v>
      </c>
      <c r="V16" s="82">
        <f t="shared" si="3"/>
        <v>0</v>
      </c>
      <c r="W16" s="86"/>
    </row>
    <row r="17" spans="1:23" s="7" customFormat="1" x14ac:dyDescent="0.2">
      <c r="A17" s="35"/>
      <c r="B17" s="22" t="s">
        <v>72</v>
      </c>
      <c r="C17" s="22" t="s">
        <v>40</v>
      </c>
      <c r="D17" s="22" t="s">
        <v>73</v>
      </c>
      <c r="E17" s="22" t="s">
        <v>11</v>
      </c>
      <c r="F17" s="26">
        <v>104</v>
      </c>
      <c r="G17" s="25">
        <f t="shared" si="0"/>
        <v>0.5527777777777777</v>
      </c>
      <c r="H17" s="90"/>
      <c r="I17" s="94" t="s">
        <v>66</v>
      </c>
      <c r="J17" s="107" t="s">
        <v>112</v>
      </c>
      <c r="K17" s="102"/>
      <c r="L17" s="73"/>
      <c r="M17" s="73"/>
      <c r="N17" s="73"/>
      <c r="O17" s="73"/>
      <c r="P17" s="73"/>
      <c r="Q17" s="73"/>
      <c r="R17" s="74"/>
      <c r="S17" s="82">
        <f t="shared" si="1"/>
        <v>0</v>
      </c>
      <c r="T17" s="82"/>
      <c r="U17" s="82">
        <f t="shared" si="2"/>
        <v>0</v>
      </c>
      <c r="V17" s="82">
        <f t="shared" si="3"/>
        <v>0</v>
      </c>
      <c r="W17" s="88"/>
    </row>
    <row r="18" spans="1:23" s="4" customFormat="1" ht="15" customHeight="1" x14ac:dyDescent="0.2">
      <c r="A18" s="35"/>
      <c r="B18" s="22" t="s">
        <v>69</v>
      </c>
      <c r="C18" s="36"/>
      <c r="D18" s="23" t="s">
        <v>67</v>
      </c>
      <c r="E18" s="23" t="s">
        <v>68</v>
      </c>
      <c r="F18" s="26">
        <v>103</v>
      </c>
      <c r="G18" s="25">
        <f t="shared" si="0"/>
        <v>0.55347222222222214</v>
      </c>
      <c r="H18" s="90"/>
      <c r="I18" s="94" t="s">
        <v>66</v>
      </c>
      <c r="J18" s="108" t="s">
        <v>113</v>
      </c>
      <c r="K18" s="100"/>
      <c r="L18" s="69"/>
      <c r="M18" s="69"/>
      <c r="N18" s="69"/>
      <c r="O18" s="69"/>
      <c r="P18" s="69"/>
      <c r="Q18" s="69"/>
      <c r="R18" s="70"/>
      <c r="S18" s="82">
        <f t="shared" si="1"/>
        <v>0</v>
      </c>
      <c r="T18" s="82"/>
      <c r="U18" s="82">
        <f t="shared" si="2"/>
        <v>0</v>
      </c>
      <c r="V18" s="82">
        <f t="shared" si="3"/>
        <v>0</v>
      </c>
      <c r="W18" s="86"/>
    </row>
    <row r="19" spans="1:23" x14ac:dyDescent="0.2">
      <c r="A19" s="21">
        <v>19</v>
      </c>
      <c r="B19" s="22" t="s">
        <v>48</v>
      </c>
      <c r="C19" s="22" t="s">
        <v>49</v>
      </c>
      <c r="D19" s="23" t="s">
        <v>50</v>
      </c>
      <c r="E19" s="23" t="s">
        <v>51</v>
      </c>
      <c r="F19" s="26">
        <v>100</v>
      </c>
      <c r="G19" s="25">
        <f t="shared" si="0"/>
        <v>0.55555555555555547</v>
      </c>
      <c r="H19" s="21"/>
      <c r="I19" s="93" t="s">
        <v>66</v>
      </c>
      <c r="J19" s="108" t="s">
        <v>114</v>
      </c>
      <c r="K19" s="97"/>
      <c r="L19" s="61"/>
      <c r="M19" s="61"/>
      <c r="N19" s="61"/>
      <c r="O19" s="61"/>
      <c r="P19" s="61"/>
      <c r="Q19" s="61"/>
      <c r="R19" s="64"/>
      <c r="S19" s="82">
        <f t="shared" si="1"/>
        <v>0</v>
      </c>
      <c r="T19" s="82"/>
      <c r="U19" s="82">
        <f t="shared" si="2"/>
        <v>0</v>
      </c>
      <c r="V19" s="82">
        <f t="shared" si="3"/>
        <v>0</v>
      </c>
      <c r="W19" s="77"/>
    </row>
    <row r="20" spans="1:23" x14ac:dyDescent="0.2">
      <c r="A20" s="21">
        <v>15</v>
      </c>
      <c r="B20" s="22" t="s">
        <v>54</v>
      </c>
      <c r="C20" s="22" t="s">
        <v>55</v>
      </c>
      <c r="D20" s="23" t="s">
        <v>59</v>
      </c>
      <c r="E20" s="23" t="s">
        <v>56</v>
      </c>
      <c r="F20" s="26">
        <v>99</v>
      </c>
      <c r="G20" s="25">
        <f t="shared" si="0"/>
        <v>0.55624999999999991</v>
      </c>
      <c r="H20" s="21"/>
      <c r="I20" s="94" t="s">
        <v>66</v>
      </c>
      <c r="J20" s="108" t="s">
        <v>59</v>
      </c>
      <c r="K20" s="97"/>
      <c r="L20" s="61"/>
      <c r="M20" s="61"/>
      <c r="N20" s="61"/>
      <c r="O20" s="61"/>
      <c r="P20" s="61"/>
      <c r="Q20" s="61"/>
      <c r="R20" s="64"/>
      <c r="S20" s="82">
        <f t="shared" si="1"/>
        <v>0</v>
      </c>
      <c r="T20" s="82"/>
      <c r="U20" s="82">
        <f t="shared" si="2"/>
        <v>0</v>
      </c>
      <c r="V20" s="82">
        <f t="shared" si="3"/>
        <v>0</v>
      </c>
      <c r="W20" s="77"/>
    </row>
    <row r="21" spans="1:23" s="3" customFormat="1" x14ac:dyDescent="0.2">
      <c r="A21" s="22"/>
      <c r="B21" s="22" t="s">
        <v>79</v>
      </c>
      <c r="C21" s="22"/>
      <c r="D21" s="22" t="s">
        <v>80</v>
      </c>
      <c r="E21" s="22" t="s">
        <v>81</v>
      </c>
      <c r="F21" s="26">
        <v>99</v>
      </c>
      <c r="G21" s="25">
        <f t="shared" si="0"/>
        <v>0.55624999999999991</v>
      </c>
      <c r="H21" s="21"/>
      <c r="I21" s="94" t="s">
        <v>66</v>
      </c>
      <c r="J21" s="107" t="s">
        <v>80</v>
      </c>
      <c r="K21" s="101"/>
      <c r="L21" s="71"/>
      <c r="M21" s="71"/>
      <c r="N21" s="71"/>
      <c r="O21" s="71"/>
      <c r="P21" s="71"/>
      <c r="Q21" s="71"/>
      <c r="R21" s="72"/>
      <c r="S21" s="82">
        <f t="shared" si="1"/>
        <v>0</v>
      </c>
      <c r="T21" s="82"/>
      <c r="U21" s="82">
        <f t="shared" si="2"/>
        <v>0</v>
      </c>
      <c r="V21" s="82">
        <f t="shared" si="3"/>
        <v>0</v>
      </c>
      <c r="W21" s="87"/>
    </row>
    <row r="22" spans="1:23" x14ac:dyDescent="0.2">
      <c r="A22" s="21">
        <v>12</v>
      </c>
      <c r="B22" s="22" t="s">
        <v>28</v>
      </c>
      <c r="C22" s="22" t="s">
        <v>29</v>
      </c>
      <c r="D22" s="23" t="s">
        <v>47</v>
      </c>
      <c r="E22" s="23" t="s">
        <v>41</v>
      </c>
      <c r="F22" s="24">
        <v>95</v>
      </c>
      <c r="G22" s="25">
        <f t="shared" si="0"/>
        <v>0.55902777777777779</v>
      </c>
      <c r="H22" s="21"/>
      <c r="I22" s="93" t="s">
        <v>66</v>
      </c>
      <c r="J22" s="108" t="s">
        <v>47</v>
      </c>
      <c r="K22" s="97"/>
      <c r="L22" s="61"/>
      <c r="M22" s="61"/>
      <c r="N22" s="61"/>
      <c r="O22" s="61"/>
      <c r="P22" s="61"/>
      <c r="Q22" s="61"/>
      <c r="R22" s="64"/>
      <c r="S22" s="82">
        <f t="shared" si="1"/>
        <v>0</v>
      </c>
      <c r="T22" s="82"/>
      <c r="U22" s="82">
        <f t="shared" si="2"/>
        <v>0</v>
      </c>
      <c r="V22" s="82">
        <f t="shared" si="3"/>
        <v>0</v>
      </c>
      <c r="W22" s="77"/>
    </row>
    <row r="23" spans="1:23" x14ac:dyDescent="0.2">
      <c r="A23" s="21">
        <v>9</v>
      </c>
      <c r="B23" s="22" t="s">
        <v>42</v>
      </c>
      <c r="C23" s="22"/>
      <c r="D23" s="23" t="s">
        <v>43</v>
      </c>
      <c r="E23" s="23" t="s">
        <v>44</v>
      </c>
      <c r="F23" s="26">
        <v>94</v>
      </c>
      <c r="G23" s="25">
        <f t="shared" si="0"/>
        <v>0.55972222222222223</v>
      </c>
      <c r="H23" s="21"/>
      <c r="I23" s="93" t="s">
        <v>66</v>
      </c>
      <c r="J23" s="108" t="s">
        <v>43</v>
      </c>
      <c r="K23" s="97"/>
      <c r="L23" s="61"/>
      <c r="M23" s="61"/>
      <c r="N23" s="61"/>
      <c r="O23" s="61"/>
      <c r="P23" s="61"/>
      <c r="Q23" s="61"/>
      <c r="R23" s="64"/>
      <c r="S23" s="82">
        <f t="shared" si="1"/>
        <v>0</v>
      </c>
      <c r="T23" s="82"/>
      <c r="U23" s="82">
        <f t="shared" si="2"/>
        <v>0</v>
      </c>
      <c r="V23" s="82">
        <f t="shared" si="3"/>
        <v>0</v>
      </c>
      <c r="W23" s="77"/>
    </row>
    <row r="24" spans="1:23" x14ac:dyDescent="0.2">
      <c r="A24" s="16">
        <v>10</v>
      </c>
      <c r="B24" s="17" t="s">
        <v>62</v>
      </c>
      <c r="C24" s="17" t="s">
        <v>45</v>
      </c>
      <c r="D24" s="18" t="s">
        <v>53</v>
      </c>
      <c r="E24" s="18" t="s">
        <v>46</v>
      </c>
      <c r="F24" s="19">
        <v>94</v>
      </c>
      <c r="G24" s="20">
        <f t="shared" si="0"/>
        <v>0.55972222222222223</v>
      </c>
      <c r="H24" s="21"/>
      <c r="I24" s="93" t="s">
        <v>66</v>
      </c>
      <c r="J24" s="110" t="s">
        <v>115</v>
      </c>
      <c r="K24" s="97"/>
      <c r="L24" s="61"/>
      <c r="M24" s="61"/>
      <c r="N24" s="61"/>
      <c r="O24" s="61"/>
      <c r="P24" s="61"/>
      <c r="Q24" s="61"/>
      <c r="R24" s="64"/>
      <c r="S24" s="82">
        <f t="shared" si="1"/>
        <v>0</v>
      </c>
      <c r="T24" s="82"/>
      <c r="U24" s="82">
        <f t="shared" si="2"/>
        <v>0</v>
      </c>
      <c r="V24" s="82">
        <f t="shared" si="3"/>
        <v>0</v>
      </c>
      <c r="W24" s="77"/>
    </row>
    <row r="25" spans="1:23" x14ac:dyDescent="0.2">
      <c r="A25" s="37">
        <v>7</v>
      </c>
      <c r="B25" s="38" t="s">
        <v>39</v>
      </c>
      <c r="C25" s="38"/>
      <c r="D25" s="39" t="s">
        <v>82</v>
      </c>
      <c r="E25" s="39" t="s">
        <v>24</v>
      </c>
      <c r="F25" s="40">
        <v>88</v>
      </c>
      <c r="G25" s="41">
        <f t="shared" si="0"/>
        <v>0.56388888888888888</v>
      </c>
      <c r="H25" s="37"/>
      <c r="I25" s="95"/>
      <c r="J25" s="109" t="s">
        <v>82</v>
      </c>
      <c r="K25" s="97"/>
      <c r="L25" s="61"/>
      <c r="M25" s="61"/>
      <c r="N25" s="61"/>
      <c r="O25" s="61"/>
      <c r="P25" s="61"/>
      <c r="Q25" s="61"/>
      <c r="R25" s="64"/>
      <c r="S25" s="82">
        <f t="shared" si="1"/>
        <v>0</v>
      </c>
      <c r="T25" s="82"/>
      <c r="U25" s="82">
        <f t="shared" si="2"/>
        <v>0</v>
      </c>
      <c r="V25" s="82">
        <f t="shared" si="3"/>
        <v>0</v>
      </c>
      <c r="W25" s="77"/>
    </row>
    <row r="26" spans="1:23" x14ac:dyDescent="0.2">
      <c r="A26" s="21">
        <v>8</v>
      </c>
      <c r="B26" s="22" t="s">
        <v>33</v>
      </c>
      <c r="C26" s="22" t="s">
        <v>26</v>
      </c>
      <c r="D26" s="23" t="s">
        <v>65</v>
      </c>
      <c r="E26" s="23" t="s">
        <v>27</v>
      </c>
      <c r="F26" s="26">
        <v>88</v>
      </c>
      <c r="G26" s="25">
        <f t="shared" si="0"/>
        <v>0.56388888888888888</v>
      </c>
      <c r="H26" s="21"/>
      <c r="I26" s="93" t="s">
        <v>66</v>
      </c>
      <c r="J26" s="108" t="s">
        <v>65</v>
      </c>
      <c r="K26" s="97"/>
      <c r="L26" s="61"/>
      <c r="M26" s="61"/>
      <c r="N26" s="61"/>
      <c r="O26" s="61"/>
      <c r="P26" s="61"/>
      <c r="Q26" s="61"/>
      <c r="R26" s="64"/>
      <c r="S26" s="82">
        <f t="shared" si="1"/>
        <v>0</v>
      </c>
      <c r="T26" s="82"/>
      <c r="U26" s="82">
        <f t="shared" si="2"/>
        <v>0</v>
      </c>
      <c r="V26" s="82">
        <f t="shared" si="3"/>
        <v>0</v>
      </c>
      <c r="W26" s="77"/>
    </row>
    <row r="27" spans="1:23" x14ac:dyDescent="0.2">
      <c r="A27" s="37">
        <v>14</v>
      </c>
      <c r="B27" s="38" t="s">
        <v>30</v>
      </c>
      <c r="C27" s="38" t="s">
        <v>31</v>
      </c>
      <c r="D27" s="39" t="s">
        <v>64</v>
      </c>
      <c r="E27" s="39" t="s">
        <v>32</v>
      </c>
      <c r="F27" s="40">
        <v>88</v>
      </c>
      <c r="G27" s="41">
        <f t="shared" si="0"/>
        <v>0.56388888888888888</v>
      </c>
      <c r="H27" s="21"/>
      <c r="I27" s="92"/>
      <c r="J27" s="109" t="s">
        <v>116</v>
      </c>
      <c r="K27" s="97"/>
      <c r="L27" s="61"/>
      <c r="M27" s="61"/>
      <c r="N27" s="61"/>
      <c r="O27" s="61"/>
      <c r="P27" s="61"/>
      <c r="Q27" s="61"/>
      <c r="R27" s="64"/>
      <c r="S27" s="82">
        <f t="shared" si="1"/>
        <v>0</v>
      </c>
      <c r="T27" s="82"/>
      <c r="U27" s="82">
        <f t="shared" si="2"/>
        <v>0</v>
      </c>
      <c r="V27" s="82">
        <f t="shared" si="3"/>
        <v>0</v>
      </c>
      <c r="W27" s="77"/>
    </row>
    <row r="28" spans="1:23" x14ac:dyDescent="0.2">
      <c r="A28" s="21"/>
      <c r="B28" s="22" t="s">
        <v>91</v>
      </c>
      <c r="C28" s="22" t="s">
        <v>92</v>
      </c>
      <c r="D28" s="23" t="s">
        <v>93</v>
      </c>
      <c r="E28" s="23" t="s">
        <v>92</v>
      </c>
      <c r="F28" s="26">
        <v>88</v>
      </c>
      <c r="G28" s="25">
        <f t="shared" ref="G28" si="4">$G$3+$H$3*($F$3-F28)/$F$3</f>
        <v>0.56388888888888888</v>
      </c>
      <c r="H28" s="21"/>
      <c r="I28" s="92"/>
      <c r="J28" s="108" t="s">
        <v>117</v>
      </c>
      <c r="K28" s="97"/>
      <c r="L28" s="61"/>
      <c r="M28" s="61"/>
      <c r="N28" s="61"/>
      <c r="O28" s="61"/>
      <c r="P28" s="61"/>
      <c r="Q28" s="61"/>
      <c r="R28" s="64"/>
      <c r="S28" s="82">
        <f t="shared" si="1"/>
        <v>0</v>
      </c>
      <c r="T28" s="82"/>
      <c r="U28" s="82">
        <f t="shared" si="2"/>
        <v>0</v>
      </c>
      <c r="V28" s="82">
        <f t="shared" si="3"/>
        <v>0</v>
      </c>
      <c r="W28" s="77"/>
    </row>
    <row r="29" spans="1:23" x14ac:dyDescent="0.2">
      <c r="A29" s="37"/>
      <c r="B29" s="38"/>
      <c r="C29" s="38"/>
      <c r="D29" s="39" t="s">
        <v>97</v>
      </c>
      <c r="E29" s="39"/>
      <c r="F29" s="40"/>
      <c r="G29" s="41"/>
      <c r="H29" s="21"/>
      <c r="I29" s="92"/>
      <c r="J29" s="109" t="s">
        <v>97</v>
      </c>
      <c r="K29" s="97"/>
      <c r="L29" s="61"/>
      <c r="M29" s="61"/>
      <c r="N29" s="61"/>
      <c r="O29" s="61"/>
      <c r="P29" s="61"/>
      <c r="Q29" s="61"/>
      <c r="R29" s="64"/>
      <c r="S29" s="82">
        <f t="shared" si="1"/>
        <v>0</v>
      </c>
      <c r="T29" s="82"/>
      <c r="U29" s="82">
        <f t="shared" si="2"/>
        <v>0</v>
      </c>
      <c r="V29" s="82">
        <f t="shared" si="3"/>
        <v>0</v>
      </c>
      <c r="W29" s="77"/>
    </row>
    <row r="30" spans="1:23" ht="13.5" thickBot="1" x14ac:dyDescent="0.25">
      <c r="A30" s="21"/>
      <c r="B30" s="22"/>
      <c r="C30" s="22"/>
      <c r="D30" s="23"/>
      <c r="E30" s="23"/>
      <c r="F30" s="26"/>
      <c r="G30" s="25"/>
      <c r="H30" s="21"/>
      <c r="I30" s="92"/>
      <c r="J30" s="111"/>
      <c r="K30" s="97"/>
      <c r="L30" s="61"/>
      <c r="M30" s="61"/>
      <c r="N30" s="61"/>
      <c r="O30" s="61"/>
      <c r="P30" s="61"/>
      <c r="Q30" s="61"/>
      <c r="R30" s="64"/>
      <c r="S30" s="82">
        <f t="shared" si="1"/>
        <v>0</v>
      </c>
      <c r="T30" s="82"/>
      <c r="U30" s="82">
        <f t="shared" si="2"/>
        <v>0</v>
      </c>
      <c r="V30" s="82">
        <f t="shared" si="3"/>
        <v>0</v>
      </c>
      <c r="W30" s="78"/>
    </row>
    <row r="31" spans="1:23" x14ac:dyDescent="0.2">
      <c r="A31" s="30"/>
      <c r="B31" s="31"/>
      <c r="C31" s="31"/>
      <c r="D31" s="32"/>
      <c r="E31" s="32"/>
      <c r="F31" s="33"/>
      <c r="G31" s="32" t="s">
        <v>66</v>
      </c>
      <c r="H31" s="34"/>
    </row>
    <row r="32" spans="1:23" x14ac:dyDescent="0.2">
      <c r="A32" s="128" t="s">
        <v>94</v>
      </c>
      <c r="B32" s="128"/>
      <c r="C32" s="42" t="s">
        <v>95</v>
      </c>
      <c r="D32" s="32"/>
      <c r="E32" s="32"/>
      <c r="F32" s="33"/>
      <c r="G32" s="32" t="s">
        <v>66</v>
      </c>
      <c r="H32" s="34"/>
    </row>
    <row r="34" spans="1:10" x14ac:dyDescent="0.2">
      <c r="A34" s="57"/>
      <c r="B34" s="45"/>
      <c r="C34" s="45"/>
      <c r="D34" s="43"/>
    </row>
    <row r="35" spans="1:10" x14ac:dyDescent="0.2">
      <c r="A35" s="57"/>
      <c r="B35" s="45"/>
      <c r="C35" s="45"/>
      <c r="D35" s="43"/>
      <c r="E35" s="43"/>
      <c r="F35" s="44"/>
      <c r="G35" s="45"/>
      <c r="H35" s="46"/>
      <c r="I35" s="47"/>
      <c r="J35" s="47"/>
    </row>
    <row r="36" spans="1:10" x14ac:dyDescent="0.2">
      <c r="A36" s="57"/>
      <c r="B36" s="45"/>
      <c r="C36" s="45"/>
      <c r="D36" s="43"/>
      <c r="E36" s="43"/>
      <c r="F36" s="44"/>
      <c r="G36" s="45"/>
      <c r="H36" s="46"/>
      <c r="I36" s="47"/>
      <c r="J36" s="47"/>
    </row>
    <row r="37" spans="1:10" x14ac:dyDescent="0.2">
      <c r="A37" s="57"/>
      <c r="B37" s="45"/>
      <c r="C37" s="45"/>
      <c r="D37" s="43"/>
      <c r="E37" s="43"/>
      <c r="F37" s="44"/>
      <c r="G37" s="45"/>
      <c r="H37" s="46"/>
      <c r="I37" s="47"/>
      <c r="J37" s="47"/>
    </row>
    <row r="38" spans="1:10" x14ac:dyDescent="0.2">
      <c r="A38" s="57"/>
      <c r="B38" s="45"/>
      <c r="C38" s="45"/>
      <c r="D38" s="43"/>
      <c r="E38" s="43"/>
      <c r="F38" s="44"/>
      <c r="G38" s="45"/>
      <c r="H38" s="46"/>
      <c r="I38" s="47"/>
      <c r="J38" s="47"/>
    </row>
    <row r="39" spans="1:10" x14ac:dyDescent="0.2">
      <c r="A39" s="57"/>
      <c r="B39" s="45"/>
      <c r="C39" s="45"/>
      <c r="D39" s="43"/>
      <c r="E39" s="43"/>
      <c r="F39" s="44"/>
      <c r="G39" s="45"/>
      <c r="H39" s="46"/>
      <c r="I39" s="47"/>
      <c r="J39" s="47"/>
    </row>
    <row r="40" spans="1:10" x14ac:dyDescent="0.2">
      <c r="A40" s="58"/>
      <c r="B40" s="42"/>
      <c r="C40" s="42"/>
      <c r="D40" s="48"/>
      <c r="E40" s="48"/>
      <c r="F40" s="49"/>
      <c r="G40" s="50"/>
      <c r="H40" s="46"/>
      <c r="I40" s="47"/>
      <c r="J40" s="47"/>
    </row>
    <row r="41" spans="1:10" x14ac:dyDescent="0.2">
      <c r="A41" s="57"/>
      <c r="B41" s="45"/>
      <c r="C41" s="45"/>
      <c r="D41" s="43"/>
      <c r="E41" s="43"/>
      <c r="F41" s="44"/>
      <c r="G41" s="45"/>
      <c r="H41" s="46"/>
      <c r="I41" s="47"/>
      <c r="J41" s="47"/>
    </row>
    <row r="42" spans="1:10" x14ac:dyDescent="0.2">
      <c r="A42" s="57"/>
      <c r="B42" s="45"/>
      <c r="C42" s="45"/>
      <c r="D42" s="43"/>
      <c r="E42" s="43"/>
      <c r="F42" s="44"/>
      <c r="G42" s="45"/>
      <c r="H42" s="46"/>
      <c r="I42" s="47"/>
      <c r="J42" s="47"/>
    </row>
  </sheetData>
  <sheetProtection sheet="1" objects="1" scenarios="1"/>
  <autoFilter ref="A4:H4">
    <sortState ref="A5:H32">
      <sortCondition descending="1" ref="F4"/>
    </sortState>
  </autoFilter>
  <mergeCells count="4">
    <mergeCell ref="A2:D3"/>
    <mergeCell ref="A1:H1"/>
    <mergeCell ref="A32:B32"/>
    <mergeCell ref="K1:T1"/>
  </mergeCells>
  <phoneticPr fontId="1" type="noConversion"/>
  <printOptions gridLines="1"/>
  <pageMargins left="0.51181102362204722" right="0.55118110236220474" top="0.78740157480314965" bottom="0.98425196850393704" header="0.51181102362204722" footer="0.51181102362204722"/>
  <pageSetup paperSize="9" orientation="landscape" horizontalDpi="300" verticalDpi="300" r:id="rId1"/>
  <headerFooter alignWithMargins="0">
    <oddHeader>&amp;LYACHT-CLUB LUZERN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 </vt:lpstr>
      <vt:lpstr>Tabelle gesp.</vt:lpstr>
      <vt:lpstr>Tabelle2</vt:lpstr>
      <vt:lpstr>Tabelle3</vt:lpstr>
    </vt:vector>
  </TitlesOfParts>
  <Company>Maximus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</dc:creator>
  <cp:lastModifiedBy>Carpe Diem</cp:lastModifiedBy>
  <cp:lastPrinted>2019-04-13T12:44:18Z</cp:lastPrinted>
  <dcterms:created xsi:type="dcterms:W3CDTF">2008-07-08T14:59:03Z</dcterms:created>
  <dcterms:modified xsi:type="dcterms:W3CDTF">2019-04-14T06:35:34Z</dcterms:modified>
</cp:coreProperties>
</file>